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4775" windowHeight="9390"/>
  </bookViews>
  <sheets>
    <sheet name="团队统计" sheetId="3" r:id="rId1"/>
  </sheets>
  <calcPr calcId="144525"/>
</workbook>
</file>

<file path=xl/calcChain.xml><?xml version="1.0" encoding="utf-8"?>
<calcChain xmlns="http://schemas.openxmlformats.org/spreadsheetml/2006/main">
  <c r="B67" i="3" l="1"/>
  <c r="B39" i="3"/>
  <c r="B62" i="3"/>
  <c r="B34" i="3"/>
  <c r="B6" i="3"/>
  <c r="B50" i="3"/>
  <c r="B29" i="3"/>
  <c r="B24" i="3"/>
  <c r="B12" i="3"/>
  <c r="B36" i="3"/>
  <c r="B19" i="3"/>
  <c r="B10" i="3"/>
  <c r="B49" i="3"/>
  <c r="B37" i="3"/>
  <c r="B26" i="3"/>
  <c r="B64" i="3"/>
  <c r="B9" i="3"/>
  <c r="B63" i="3"/>
  <c r="B5" i="3"/>
  <c r="B2" i="3"/>
  <c r="B33" i="3"/>
  <c r="B54" i="3"/>
  <c r="B21" i="3"/>
  <c r="B66" i="3"/>
  <c r="B31" i="3"/>
  <c r="B61" i="3"/>
  <c r="B8" i="3"/>
  <c r="B27" i="3"/>
  <c r="B56" i="3"/>
  <c r="B57" i="3"/>
  <c r="B13" i="3"/>
  <c r="B42" i="3"/>
  <c r="B3" i="3"/>
  <c r="B23" i="3"/>
  <c r="B58" i="3"/>
  <c r="B14" i="3"/>
  <c r="B55" i="3"/>
  <c r="B38" i="3"/>
  <c r="B25" i="3"/>
  <c r="B17" i="3"/>
  <c r="B30" i="3"/>
  <c r="B20" i="3"/>
  <c r="B44" i="3"/>
  <c r="B51" i="3"/>
  <c r="B18" i="3"/>
  <c r="B48" i="3"/>
  <c r="B32" i="3"/>
  <c r="B59" i="3"/>
  <c r="B65" i="3"/>
  <c r="B45" i="3"/>
  <c r="B53" i="3"/>
  <c r="B22" i="3"/>
  <c r="B4" i="3"/>
  <c r="B60" i="3"/>
  <c r="B46" i="3"/>
  <c r="B52" i="3"/>
  <c r="B7" i="3"/>
  <c r="B28" i="3"/>
  <c r="B35" i="3"/>
  <c r="B15" i="3"/>
  <c r="B47" i="3"/>
  <c r="B43" i="3"/>
  <c r="B41" i="3"/>
  <c r="B40" i="3"/>
  <c r="B16" i="3"/>
  <c r="B11" i="3"/>
</calcChain>
</file>

<file path=xl/sharedStrings.xml><?xml version="1.0" encoding="utf-8"?>
<sst xmlns="http://schemas.openxmlformats.org/spreadsheetml/2006/main" count="70" uniqueCount="70">
  <si>
    <t>D0902漫步滨城</t>
  </si>
  <si>
    <t>D0305喜羊羊</t>
  </si>
  <si>
    <t>D0301红一军</t>
  </si>
  <si>
    <t>502碳纳米</t>
  </si>
  <si>
    <t>503火山队</t>
  </si>
  <si>
    <t>D0905一骑红尘</t>
  </si>
  <si>
    <t>504膜拜群</t>
  </si>
  <si>
    <t>D0901超越自我</t>
  </si>
  <si>
    <t>1501航天漫步者X5</t>
  </si>
  <si>
    <t>1101动力火车</t>
  </si>
  <si>
    <t>701神行者</t>
  </si>
  <si>
    <t>1501航天漫步者X6</t>
  </si>
  <si>
    <t>D0601知行合一</t>
  </si>
  <si>
    <t>1102Walking Action</t>
  </si>
  <si>
    <t>D0805行者无疆</t>
  </si>
  <si>
    <t>D1902跑酷群</t>
  </si>
  <si>
    <t>1808强化能量代谢组</t>
  </si>
  <si>
    <t>D0804步步为赢</t>
  </si>
  <si>
    <t>705超越</t>
  </si>
  <si>
    <t>D17开拓者</t>
  </si>
  <si>
    <t>军情1809</t>
  </si>
  <si>
    <t>11060809T5徒强</t>
  </si>
  <si>
    <t>D120102天行健</t>
  </si>
  <si>
    <t>1810奔跑吧蛋白</t>
  </si>
  <si>
    <t>7T2镭射之星</t>
  </si>
  <si>
    <t>2301慢慢来</t>
  </si>
  <si>
    <t>D120506孤云出岫</t>
  </si>
  <si>
    <t>D0306电力十足</t>
  </si>
  <si>
    <t>D0903凌波微步</t>
  </si>
  <si>
    <t>7020407快乐蜗牛</t>
  </si>
  <si>
    <t>1502航天探索队</t>
  </si>
  <si>
    <t>701步走寻常路</t>
  </si>
  <si>
    <t>D0603断裂吧醚氧键</t>
  </si>
  <si>
    <t>2室探索者</t>
  </si>
  <si>
    <t>D080208必积跬步</t>
  </si>
  <si>
    <t>18T3新出发</t>
  </si>
  <si>
    <t>1805Candy Man</t>
  </si>
  <si>
    <t>D1208羚羊</t>
  </si>
  <si>
    <t>D0807健步如飞</t>
  </si>
  <si>
    <t>1803</t>
  </si>
  <si>
    <t>103</t>
  </si>
  <si>
    <t>D1901+T2"氢"春飞扬</t>
  </si>
  <si>
    <t>102阳光灿烂</t>
  </si>
  <si>
    <t>1806行者群</t>
  </si>
  <si>
    <t>D20技高一筹</t>
  </si>
  <si>
    <t>1816胖酵母</t>
  </si>
  <si>
    <t>D1209氧气</t>
  </si>
  <si>
    <t>703归行者</t>
  </si>
  <si>
    <t>1812星海湾快乐小藻</t>
  </si>
  <si>
    <t>701探路者</t>
  </si>
  <si>
    <t>105</t>
  </si>
  <si>
    <t>18T2跃动力</t>
  </si>
  <si>
    <t>东方不败</t>
  </si>
  <si>
    <t>5567飞奔的小鸟</t>
  </si>
  <si>
    <t>1807Our way</t>
  </si>
  <si>
    <t>D120304暴雨</t>
  </si>
  <si>
    <t>D0602</t>
  </si>
  <si>
    <t>团队名称</t>
    <phoneticPr fontId="2" type="noConversion"/>
  </si>
  <si>
    <t>人数</t>
    <phoneticPr fontId="2" type="noConversion"/>
  </si>
  <si>
    <t>kzd畅运动</t>
  </si>
  <si>
    <t>zb密战队</t>
  </si>
  <si>
    <t>bgs暴走大队</t>
  </si>
  <si>
    <r>
      <t>1802</t>
    </r>
    <r>
      <rPr>
        <sz val="11"/>
        <rFont val="宋体"/>
        <family val="3"/>
        <charset val="134"/>
      </rPr>
      <t>随缘群</t>
    </r>
    <phoneticPr fontId="2" type="noConversion"/>
  </si>
  <si>
    <t>hr步可愉悦</t>
  </si>
  <si>
    <t>xx行走的力量</t>
  </si>
  <si>
    <t>gjj联合支队</t>
  </si>
  <si>
    <t>yjs健康大队</t>
  </si>
  <si>
    <r>
      <t>cwc</t>
    </r>
    <r>
      <rPr>
        <sz val="11"/>
        <rFont val="宋体"/>
        <family val="3"/>
        <charset val="134"/>
      </rPr>
      <t>自由行</t>
    </r>
    <phoneticPr fontId="2" type="noConversion"/>
  </si>
  <si>
    <t xml:space="preserve"> </t>
    <phoneticPr fontId="2" type="noConversion"/>
  </si>
  <si>
    <t>万步率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</si>
</sst>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0" fontId="1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selection activeCell="D5" sqref="D5"/>
    </sheetView>
  </sheetViews>
  <sheetFormatPr defaultRowHeight="15"/>
  <cols>
    <col min="1" max="1" width="13.7109375" style="10" customWidth="1"/>
    <col min="2" max="2" width="10.85546875" style="10" customWidth="1"/>
    <col min="3" max="3" width="9.140625" style="10"/>
  </cols>
  <sheetData>
    <row r="1" spans="1:4" s="1" customFormat="1">
      <c r="A1" s="8" t="s">
        <v>57</v>
      </c>
      <c r="B1" s="7" t="s">
        <v>69</v>
      </c>
      <c r="C1" s="7" t="s">
        <v>58</v>
      </c>
      <c r="D1" s="2" t="s">
        <v>68</v>
      </c>
    </row>
    <row r="2" spans="1:4">
      <c r="A2" s="4" t="s">
        <v>42</v>
      </c>
      <c r="B2" s="5">
        <f>9/18</f>
        <v>0.5</v>
      </c>
      <c r="C2" s="3">
        <v>18</v>
      </c>
    </row>
    <row r="3" spans="1:4">
      <c r="A3" s="4" t="s">
        <v>40</v>
      </c>
      <c r="B3" s="5">
        <f>9/15</f>
        <v>0.6</v>
      </c>
      <c r="C3" s="3">
        <v>15</v>
      </c>
    </row>
    <row r="4" spans="1:4">
      <c r="A4" s="4" t="s">
        <v>50</v>
      </c>
      <c r="B4" s="5">
        <f>7/9</f>
        <v>0.77777777777777779</v>
      </c>
      <c r="C4" s="3">
        <v>9</v>
      </c>
    </row>
    <row r="5" spans="1:4">
      <c r="A5" s="4" t="s">
        <v>33</v>
      </c>
      <c r="B5" s="5">
        <f>8/17</f>
        <v>0.47058823529411764</v>
      </c>
      <c r="C5" s="3">
        <v>17</v>
      </c>
    </row>
    <row r="6" spans="1:4">
      <c r="A6" s="4" t="s">
        <v>3</v>
      </c>
      <c r="B6" s="5">
        <f>3/9</f>
        <v>0.33333333333333331</v>
      </c>
      <c r="C6" s="3">
        <v>9</v>
      </c>
    </row>
    <row r="7" spans="1:4">
      <c r="A7" s="4" t="s">
        <v>4</v>
      </c>
      <c r="B7" s="5">
        <f>12/14</f>
        <v>0.8571428571428571</v>
      </c>
      <c r="C7" s="3">
        <v>14</v>
      </c>
    </row>
    <row r="8" spans="1:4">
      <c r="A8" s="4" t="s">
        <v>6</v>
      </c>
      <c r="B8" s="5">
        <f>9/16</f>
        <v>0.5625</v>
      </c>
      <c r="C8" s="3">
        <v>16</v>
      </c>
    </row>
    <row r="9" spans="1:4">
      <c r="A9" s="4" t="s">
        <v>53</v>
      </c>
      <c r="B9" s="5">
        <f>6/13</f>
        <v>0.46153846153846156</v>
      </c>
      <c r="C9" s="3">
        <v>13</v>
      </c>
    </row>
    <row r="10" spans="1:4">
      <c r="A10" s="4" t="s">
        <v>31</v>
      </c>
      <c r="B10" s="5">
        <f>3/7</f>
        <v>0.42857142857142855</v>
      </c>
      <c r="C10" s="3">
        <v>7</v>
      </c>
    </row>
    <row r="11" spans="1:4">
      <c r="A11" s="4" t="s">
        <v>10</v>
      </c>
      <c r="B11" s="5">
        <f>10/10</f>
        <v>1</v>
      </c>
      <c r="C11" s="3">
        <v>10</v>
      </c>
    </row>
    <row r="12" spans="1:4">
      <c r="A12" s="4" t="s">
        <v>49</v>
      </c>
      <c r="B12" s="5">
        <f>4/10</f>
        <v>0.4</v>
      </c>
      <c r="C12" s="3">
        <v>10</v>
      </c>
    </row>
    <row r="13" spans="1:4">
      <c r="A13" s="4" t="s">
        <v>29</v>
      </c>
      <c r="B13" s="5">
        <f>7/12</f>
        <v>0.58333333333333337</v>
      </c>
      <c r="C13" s="3">
        <v>12</v>
      </c>
    </row>
    <row r="14" spans="1:4">
      <c r="A14" s="4" t="s">
        <v>47</v>
      </c>
      <c r="B14" s="5">
        <f>3/5</f>
        <v>0.6</v>
      </c>
      <c r="C14" s="3">
        <v>5</v>
      </c>
    </row>
    <row r="15" spans="1:4">
      <c r="A15" s="4" t="s">
        <v>18</v>
      </c>
      <c r="B15" s="5">
        <f>8/9</f>
        <v>0.88888888888888884</v>
      </c>
      <c r="C15" s="3">
        <v>9</v>
      </c>
    </row>
    <row r="16" spans="1:4">
      <c r="A16" s="4" t="s">
        <v>24</v>
      </c>
      <c r="B16" s="5">
        <f>5/5</f>
        <v>1</v>
      </c>
      <c r="C16" s="3">
        <v>5</v>
      </c>
    </row>
    <row r="17" spans="1:3">
      <c r="A17" s="4" t="s">
        <v>9</v>
      </c>
      <c r="B17" s="5">
        <f>10/16</f>
        <v>0.625</v>
      </c>
      <c r="C17" s="3">
        <v>16</v>
      </c>
    </row>
    <row r="18" spans="1:3">
      <c r="A18" s="4" t="s">
        <v>13</v>
      </c>
      <c r="B18" s="5">
        <f>17/25</f>
        <v>0.68</v>
      </c>
      <c r="C18" s="3">
        <v>25</v>
      </c>
    </row>
    <row r="19" spans="1:3">
      <c r="A19" s="4" t="s">
        <v>21</v>
      </c>
      <c r="B19" s="5">
        <f>6/14</f>
        <v>0.42857142857142855</v>
      </c>
      <c r="C19" s="3">
        <v>14</v>
      </c>
    </row>
    <row r="20" spans="1:3">
      <c r="A20" s="4" t="s">
        <v>8</v>
      </c>
      <c r="B20" s="5">
        <f>10/15</f>
        <v>0.66666666666666663</v>
      </c>
      <c r="C20" s="3">
        <v>15</v>
      </c>
    </row>
    <row r="21" spans="1:3">
      <c r="A21" s="4" t="s">
        <v>11</v>
      </c>
      <c r="B21" s="5">
        <f>13/25</f>
        <v>0.52</v>
      </c>
      <c r="C21" s="3">
        <v>25</v>
      </c>
    </row>
    <row r="22" spans="1:3">
      <c r="A22" s="4" t="s">
        <v>30</v>
      </c>
      <c r="B22" s="5">
        <f>22/29</f>
        <v>0.75862068965517238</v>
      </c>
      <c r="C22" s="3">
        <v>29</v>
      </c>
    </row>
    <row r="23" spans="1:3">
      <c r="A23" s="4" t="s">
        <v>62</v>
      </c>
      <c r="B23" s="5">
        <f>6/10</f>
        <v>0.6</v>
      </c>
      <c r="C23" s="3">
        <v>10</v>
      </c>
    </row>
    <row r="24" spans="1:3">
      <c r="A24" s="4" t="s">
        <v>39</v>
      </c>
      <c r="B24" s="5">
        <f>9/26</f>
        <v>0.34615384615384615</v>
      </c>
      <c r="C24" s="3">
        <v>26</v>
      </c>
    </row>
    <row r="25" spans="1:3">
      <c r="A25" s="4" t="s">
        <v>36</v>
      </c>
      <c r="B25" s="9">
        <f>8/13</f>
        <v>0.61538461538461542</v>
      </c>
      <c r="C25" s="3">
        <v>13</v>
      </c>
    </row>
    <row r="26" spans="1:3">
      <c r="A26" s="4" t="s">
        <v>43</v>
      </c>
      <c r="B26" s="5">
        <f>5/11</f>
        <v>0.45454545454545453</v>
      </c>
      <c r="C26" s="3">
        <v>11</v>
      </c>
    </row>
    <row r="27" spans="1:3">
      <c r="A27" s="4" t="s">
        <v>54</v>
      </c>
      <c r="B27" s="5">
        <f>4/7</f>
        <v>0.5714285714285714</v>
      </c>
      <c r="C27" s="3">
        <v>7</v>
      </c>
    </row>
    <row r="28" spans="1:3">
      <c r="A28" s="4" t="s">
        <v>16</v>
      </c>
      <c r="B28" s="5">
        <f>14/16</f>
        <v>0.875</v>
      </c>
      <c r="C28" s="3">
        <v>16</v>
      </c>
    </row>
    <row r="29" spans="1:3">
      <c r="A29" s="4" t="s">
        <v>20</v>
      </c>
      <c r="B29" s="5">
        <f>4/12</f>
        <v>0.33333333333333331</v>
      </c>
      <c r="C29" s="3">
        <v>12</v>
      </c>
    </row>
    <row r="30" spans="1:3">
      <c r="A30" s="4" t="s">
        <v>23</v>
      </c>
      <c r="B30" s="5">
        <f>10/16</f>
        <v>0.625</v>
      </c>
      <c r="C30" s="3">
        <v>16</v>
      </c>
    </row>
    <row r="31" spans="1:3">
      <c r="A31" s="4" t="s">
        <v>48</v>
      </c>
      <c r="B31" s="5">
        <f>5/9</f>
        <v>0.55555555555555558</v>
      </c>
      <c r="C31" s="3">
        <v>9</v>
      </c>
    </row>
    <row r="32" spans="1:3">
      <c r="A32" s="4" t="s">
        <v>45</v>
      </c>
      <c r="B32" s="5">
        <f>5/7</f>
        <v>0.7142857142857143</v>
      </c>
      <c r="C32" s="3">
        <v>7</v>
      </c>
    </row>
    <row r="33" spans="1:3" s="6" customFormat="1">
      <c r="A33" s="4" t="s">
        <v>51</v>
      </c>
      <c r="B33" s="5">
        <f>2/4</f>
        <v>0.5</v>
      </c>
      <c r="C33" s="3">
        <v>4</v>
      </c>
    </row>
    <row r="34" spans="1:3">
      <c r="A34" s="4" t="s">
        <v>35</v>
      </c>
      <c r="B34" s="5">
        <f>3/9</f>
        <v>0.33333333333333331</v>
      </c>
      <c r="C34" s="3">
        <v>9</v>
      </c>
    </row>
    <row r="35" spans="1:3">
      <c r="A35" s="4" t="s">
        <v>2</v>
      </c>
      <c r="B35" s="5">
        <f>15/17</f>
        <v>0.88235294117647056</v>
      </c>
      <c r="C35" s="3">
        <v>17</v>
      </c>
    </row>
    <row r="36" spans="1:3">
      <c r="A36" s="4" t="s">
        <v>1</v>
      </c>
      <c r="B36" s="5">
        <f>11/26</f>
        <v>0.42307692307692307</v>
      </c>
      <c r="C36" s="3">
        <v>26</v>
      </c>
    </row>
    <row r="37" spans="1:3">
      <c r="A37" s="4" t="s">
        <v>27</v>
      </c>
      <c r="B37" s="5">
        <f>4/9</f>
        <v>0.44444444444444442</v>
      </c>
      <c r="C37" s="3">
        <v>9</v>
      </c>
    </row>
    <row r="38" spans="1:3">
      <c r="A38" s="4" t="s">
        <v>12</v>
      </c>
      <c r="B38" s="5">
        <f>11/18</f>
        <v>0.61111111111111116</v>
      </c>
      <c r="C38" s="3">
        <v>18</v>
      </c>
    </row>
    <row r="39" spans="1:3">
      <c r="A39" s="4" t="s">
        <v>56</v>
      </c>
      <c r="B39" s="5">
        <f>1/5</f>
        <v>0.2</v>
      </c>
      <c r="C39" s="3">
        <v>5</v>
      </c>
    </row>
    <row r="40" spans="1:3">
      <c r="A40" s="4" t="s">
        <v>32</v>
      </c>
      <c r="B40" s="5">
        <f>6/6</f>
        <v>1</v>
      </c>
      <c r="C40" s="3">
        <v>6</v>
      </c>
    </row>
    <row r="41" spans="1:3">
      <c r="A41" s="4" t="s">
        <v>34</v>
      </c>
      <c r="B41" s="9">
        <f>12/12</f>
        <v>1</v>
      </c>
      <c r="C41" s="3">
        <v>12</v>
      </c>
    </row>
    <row r="42" spans="1:3">
      <c r="A42" s="4" t="s">
        <v>17</v>
      </c>
      <c r="B42" s="5">
        <f>7/12</f>
        <v>0.58333333333333337</v>
      </c>
      <c r="C42" s="3">
        <v>12</v>
      </c>
    </row>
    <row r="43" spans="1:3">
      <c r="A43" s="4" t="s">
        <v>14</v>
      </c>
      <c r="B43" s="5">
        <f>13/13</f>
        <v>1</v>
      </c>
      <c r="C43" s="3">
        <v>13</v>
      </c>
    </row>
    <row r="44" spans="1:3">
      <c r="A44" s="4" t="s">
        <v>38</v>
      </c>
      <c r="B44" s="5">
        <f>2/3</f>
        <v>0.66666666666666663</v>
      </c>
      <c r="C44" s="3">
        <v>3</v>
      </c>
    </row>
    <row r="45" spans="1:3">
      <c r="A45" s="4" t="s">
        <v>7</v>
      </c>
      <c r="B45" s="5">
        <f>16/22</f>
        <v>0.72727272727272729</v>
      </c>
      <c r="C45" s="3">
        <v>22</v>
      </c>
    </row>
    <row r="46" spans="1:3">
      <c r="A46" s="4" t="s">
        <v>0</v>
      </c>
      <c r="B46" s="5">
        <f>5/6</f>
        <v>0.83333333333333337</v>
      </c>
      <c r="C46" s="3">
        <v>6</v>
      </c>
    </row>
    <row r="47" spans="1:3">
      <c r="A47" s="4" t="s">
        <v>28</v>
      </c>
      <c r="B47" s="5">
        <f>9/10</f>
        <v>0.9</v>
      </c>
      <c r="C47" s="3">
        <v>10</v>
      </c>
    </row>
    <row r="48" spans="1:3">
      <c r="A48" s="4" t="s">
        <v>5</v>
      </c>
      <c r="B48" s="5">
        <f>7/10</f>
        <v>0.7</v>
      </c>
      <c r="C48" s="3">
        <v>10</v>
      </c>
    </row>
    <row r="49" spans="1:3">
      <c r="A49" s="4" t="s">
        <v>22</v>
      </c>
      <c r="B49" s="5">
        <f>6/14</f>
        <v>0.42857142857142855</v>
      </c>
      <c r="C49" s="3">
        <v>14</v>
      </c>
    </row>
    <row r="50" spans="1:3">
      <c r="A50" s="4" t="s">
        <v>55</v>
      </c>
      <c r="B50" s="5">
        <f>3/9</f>
        <v>0.33333333333333331</v>
      </c>
      <c r="C50" s="3">
        <v>9</v>
      </c>
    </row>
    <row r="51" spans="1:3">
      <c r="A51" s="4" t="s">
        <v>26</v>
      </c>
      <c r="B51" s="5">
        <f>12/18</f>
        <v>0.66666666666666663</v>
      </c>
      <c r="C51" s="3">
        <v>18</v>
      </c>
    </row>
    <row r="52" spans="1:3">
      <c r="A52" s="4" t="s">
        <v>37</v>
      </c>
      <c r="B52" s="5">
        <f>5/6</f>
        <v>0.83333333333333337</v>
      </c>
      <c r="C52" s="3">
        <v>6</v>
      </c>
    </row>
    <row r="53" spans="1:3">
      <c r="A53" s="4" t="s">
        <v>46</v>
      </c>
      <c r="B53" s="5">
        <f>6/8</f>
        <v>0.75</v>
      </c>
      <c r="C53" s="3">
        <v>8</v>
      </c>
    </row>
    <row r="54" spans="1:3">
      <c r="A54" s="4" t="s">
        <v>19</v>
      </c>
      <c r="B54" s="5">
        <f>6/12</f>
        <v>0.5</v>
      </c>
      <c r="C54" s="3">
        <v>12</v>
      </c>
    </row>
    <row r="55" spans="1:3">
      <c r="A55" s="4" t="s">
        <v>41</v>
      </c>
      <c r="B55" s="5">
        <f>6/10</f>
        <v>0.6</v>
      </c>
      <c r="C55" s="3">
        <v>10</v>
      </c>
    </row>
    <row r="56" spans="1:3">
      <c r="A56" s="4" t="s">
        <v>15</v>
      </c>
      <c r="B56" s="5">
        <f>12/21</f>
        <v>0.5714285714285714</v>
      </c>
      <c r="C56" s="3">
        <v>21</v>
      </c>
    </row>
    <row r="57" spans="1:3">
      <c r="A57" s="4" t="s">
        <v>44</v>
      </c>
      <c r="B57" s="5">
        <f>8/14</f>
        <v>0.5714285714285714</v>
      </c>
      <c r="C57" s="3">
        <v>14</v>
      </c>
    </row>
    <row r="58" spans="1:3">
      <c r="A58" s="4" t="s">
        <v>25</v>
      </c>
      <c r="B58" s="9">
        <f>3/5</f>
        <v>0.6</v>
      </c>
      <c r="C58" s="3">
        <v>5</v>
      </c>
    </row>
    <row r="59" spans="1:3">
      <c r="A59" s="4" t="s">
        <v>61</v>
      </c>
      <c r="B59" s="5">
        <f>10/14</f>
        <v>0.7142857142857143</v>
      </c>
      <c r="C59" s="3">
        <v>14</v>
      </c>
    </row>
    <row r="60" spans="1:3">
      <c r="A60" s="4" t="s">
        <v>59</v>
      </c>
      <c r="B60" s="5">
        <f>16/20</f>
        <v>0.8</v>
      </c>
      <c r="C60" s="3">
        <v>20</v>
      </c>
    </row>
    <row r="61" spans="1:3">
      <c r="A61" s="4" t="s">
        <v>63</v>
      </c>
      <c r="B61" s="5">
        <f>5/9</f>
        <v>0.55555555555555558</v>
      </c>
      <c r="C61" s="3">
        <v>9</v>
      </c>
    </row>
    <row r="62" spans="1:3">
      <c r="A62" s="4" t="s">
        <v>66</v>
      </c>
      <c r="B62" s="5">
        <f>2/10</f>
        <v>0.2</v>
      </c>
      <c r="C62" s="3">
        <v>10</v>
      </c>
    </row>
    <row r="63" spans="1:3">
      <c r="A63" s="4" t="s">
        <v>65</v>
      </c>
      <c r="B63" s="5">
        <f>12/26</f>
        <v>0.46153846153846156</v>
      </c>
      <c r="C63" s="3">
        <v>26</v>
      </c>
    </row>
    <row r="64" spans="1:3">
      <c r="A64" s="4" t="s">
        <v>67</v>
      </c>
      <c r="B64" s="5">
        <f>5/11</f>
        <v>0.45454545454545453</v>
      </c>
      <c r="C64" s="3">
        <v>11</v>
      </c>
    </row>
    <row r="65" spans="1:3">
      <c r="A65" s="4" t="s">
        <v>60</v>
      </c>
      <c r="B65" s="5">
        <f>5/7</f>
        <v>0.7142857142857143</v>
      </c>
      <c r="C65" s="3">
        <v>7</v>
      </c>
    </row>
    <row r="66" spans="1:3">
      <c r="A66" s="4" t="s">
        <v>64</v>
      </c>
      <c r="B66" s="5">
        <f>10/19</f>
        <v>0.52631578947368418</v>
      </c>
      <c r="C66" s="3">
        <v>19</v>
      </c>
    </row>
    <row r="67" spans="1:3">
      <c r="A67" s="4" t="s">
        <v>52</v>
      </c>
      <c r="B67" s="5">
        <f>1/8</f>
        <v>0.125</v>
      </c>
      <c r="C67" s="3">
        <v>8</v>
      </c>
    </row>
  </sheetData>
  <sortState ref="A2:C66">
    <sortCondition ref="A2:A66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团队统计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lxj</dc:creator>
  <cp:lastModifiedBy>unknown</cp:lastModifiedBy>
  <dcterms:created xsi:type="dcterms:W3CDTF">2015-06-03T01:27:37Z</dcterms:created>
  <dcterms:modified xsi:type="dcterms:W3CDTF">2015-06-08T07:08:02Z</dcterms:modified>
</cp:coreProperties>
</file>