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4775" windowHeight="9390" activeTab="1"/>
  </bookViews>
  <sheets>
    <sheet name="个人成绩" sheetId="1" r:id="rId1"/>
    <sheet name="团队统计" sheetId="3" r:id="rId2"/>
    <sheet name="团队成绩" sheetId="2" r:id="rId3"/>
  </sheets>
  <definedNames>
    <definedName name="_xlnm._FilterDatabase" localSheetId="2" hidden="1">团队成绩!$A$1:$H$1</definedName>
  </definedNames>
  <calcPr calcId="144525"/>
</workbook>
</file>

<file path=xl/calcChain.xml><?xml version="1.0" encoding="utf-8"?>
<calcChain xmlns="http://schemas.openxmlformats.org/spreadsheetml/2006/main">
  <c r="G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2" i="1"/>
  <c r="F733" i="2"/>
  <c r="I1" i="2" l="1"/>
  <c r="F832" i="2"/>
  <c r="F817" i="2"/>
  <c r="F768" i="2"/>
  <c r="F759" i="2"/>
  <c r="F668" i="2"/>
  <c r="F662" i="2"/>
  <c r="F86" i="2"/>
  <c r="F250" i="2"/>
  <c r="F369" i="2"/>
  <c r="F396" i="2"/>
  <c r="F408" i="2"/>
  <c r="F441" i="2"/>
  <c r="F527" i="2"/>
  <c r="B4" i="3"/>
  <c r="F573" i="2"/>
  <c r="F621" i="2"/>
  <c r="F644" i="2"/>
  <c r="F204" i="2"/>
  <c r="F194" i="2"/>
  <c r="F165" i="2"/>
  <c r="F140" i="2"/>
  <c r="F125" i="2"/>
  <c r="F17" i="2"/>
  <c r="F2" i="2"/>
  <c r="B7" i="3"/>
  <c r="B6" i="3"/>
  <c r="F545" i="2"/>
  <c r="B5" i="3"/>
  <c r="F427" i="2"/>
  <c r="B3" i="3"/>
  <c r="B8" i="3"/>
  <c r="B2" i="3"/>
  <c r="F386" i="2"/>
  <c r="F376" i="2"/>
  <c r="F266" i="2"/>
  <c r="F26" i="2"/>
  <c r="F52" i="2"/>
  <c r="F70" i="2"/>
  <c r="F111" i="2"/>
  <c r="F217" i="2"/>
  <c r="F228" i="2"/>
  <c r="F235" i="2"/>
  <c r="F275" i="2"/>
  <c r="F282" i="2"/>
  <c r="F286" i="2"/>
  <c r="F295" i="2"/>
  <c r="F300" i="2"/>
  <c r="F317" i="2"/>
  <c r="F326" i="2"/>
  <c r="F340" i="2"/>
  <c r="F356" i="2"/>
  <c r="F413" i="2"/>
  <c r="F422" i="2"/>
  <c r="F452" i="2"/>
  <c r="F469" i="2"/>
  <c r="F495" i="2"/>
  <c r="F504" i="2"/>
  <c r="F522" i="2"/>
  <c r="F533" i="2"/>
  <c r="F557" i="2"/>
  <c r="F570" i="2"/>
  <c r="F595" i="2"/>
  <c r="F601" i="2"/>
  <c r="F611" i="2"/>
  <c r="F635" i="2"/>
  <c r="F676" i="2"/>
  <c r="F688" i="2"/>
  <c r="F698" i="2"/>
  <c r="F719" i="2"/>
  <c r="F788" i="2"/>
  <c r="F807" i="2"/>
  <c r="F824" i="2"/>
  <c r="E51" i="2"/>
  <c r="E746" i="2"/>
  <c r="E787" i="2"/>
  <c r="E316" i="2"/>
  <c r="E494" i="2"/>
  <c r="E368" i="2"/>
  <c r="E216" i="2"/>
  <c r="E367" i="2"/>
  <c r="E718" i="2"/>
  <c r="E234" i="2"/>
  <c r="E227" i="2"/>
  <c r="E843" i="2"/>
  <c r="E717" i="2"/>
  <c r="E687" i="2"/>
  <c r="E407" i="2"/>
  <c r="E493" i="2"/>
  <c r="E758" i="2"/>
  <c r="E294" i="2"/>
  <c r="E661" i="2"/>
  <c r="E375" i="2"/>
  <c r="E124" i="2"/>
  <c r="E123" i="2"/>
  <c r="E50" i="2"/>
  <c r="E716" i="2"/>
  <c r="E325" i="2"/>
  <c r="E492" i="2"/>
  <c r="E831" i="2"/>
  <c r="E315" i="2"/>
  <c r="E285" i="2"/>
  <c r="E215" i="2"/>
  <c r="E757" i="2"/>
  <c r="E816" i="2"/>
  <c r="E697" i="2"/>
  <c r="E756" i="2"/>
  <c r="E594" i="2"/>
  <c r="E593" i="2"/>
  <c r="E526" i="2"/>
  <c r="E815" i="2"/>
  <c r="E715" i="2"/>
  <c r="E755" i="2"/>
  <c r="E503" i="2"/>
  <c r="E643" i="2"/>
  <c r="E842" i="2"/>
  <c r="E406" i="2"/>
  <c r="E642" i="2"/>
  <c r="E696" i="2"/>
  <c r="E491" i="2"/>
  <c r="E695" i="2"/>
  <c r="E634" i="2"/>
  <c r="E274" i="2"/>
  <c r="E754" i="2"/>
  <c r="E521" i="2"/>
  <c r="E451" i="2"/>
  <c r="E273" i="2"/>
  <c r="E753" i="2"/>
  <c r="E314" i="2"/>
  <c r="E233" i="2"/>
  <c r="E752" i="2"/>
  <c r="E164" i="2"/>
  <c r="E660" i="2"/>
  <c r="E339" i="2"/>
  <c r="E16" i="2"/>
  <c r="E450" i="2"/>
  <c r="E366" i="2"/>
  <c r="E15" i="2"/>
  <c r="E395" i="2"/>
  <c r="E49" i="2"/>
  <c r="E14" i="2"/>
  <c r="E214" i="2"/>
  <c r="E110" i="2"/>
  <c r="E163" i="2"/>
  <c r="E48" i="2"/>
  <c r="E324" i="2"/>
  <c r="E323" i="2"/>
  <c r="E686" i="2"/>
  <c r="E405" i="2"/>
  <c r="E365" i="2"/>
  <c r="E226" i="2"/>
  <c r="E47" i="2"/>
  <c r="E641" i="2"/>
  <c r="E786" i="2"/>
  <c r="E109" i="2"/>
  <c r="E213" i="2"/>
  <c r="E751" i="2"/>
  <c r="E394" i="2"/>
  <c r="E355" i="2"/>
  <c r="E203" i="2"/>
  <c r="E364" i="2"/>
  <c r="E338" i="2"/>
  <c r="E806" i="2"/>
  <c r="E162" i="2"/>
  <c r="E13" i="2"/>
  <c r="E750" i="2"/>
  <c r="E363" i="2"/>
  <c r="E502" i="2"/>
  <c r="E620" i="2"/>
  <c r="E46" i="2"/>
  <c r="E490" i="2"/>
  <c r="E212" i="2"/>
  <c r="E69" i="2"/>
  <c r="E659" i="2"/>
  <c r="E525" i="2"/>
  <c r="E633" i="2"/>
  <c r="E68" i="2"/>
  <c r="E814" i="2"/>
  <c r="E299" i="2"/>
  <c r="E45" i="2"/>
  <c r="E12" i="2"/>
  <c r="E393" i="2"/>
  <c r="E211" i="2"/>
  <c r="E421" i="2"/>
  <c r="E714" i="2"/>
  <c r="E532" i="2"/>
  <c r="E632" i="2"/>
  <c r="E658" i="2"/>
  <c r="E322" i="2"/>
  <c r="E501" i="2"/>
  <c r="E830" i="2"/>
  <c r="E732" i="2"/>
  <c r="E193" i="2"/>
  <c r="E354" i="2"/>
  <c r="E85" i="2"/>
  <c r="E524" i="2"/>
  <c r="E353" i="2"/>
  <c r="E813" i="2"/>
  <c r="E468" i="2"/>
  <c r="E667" i="2"/>
  <c r="E731" i="2"/>
  <c r="E730" i="2"/>
  <c r="E192" i="2"/>
  <c r="E675" i="2"/>
  <c r="E631" i="2"/>
  <c r="E202" i="2"/>
  <c r="E201" i="2"/>
  <c r="E84" i="2"/>
  <c r="E449" i="2"/>
  <c r="E829" i="2"/>
  <c r="E313" i="2"/>
  <c r="E812" i="2"/>
  <c r="E67" i="2"/>
  <c r="E729" i="2"/>
  <c r="E139" i="2"/>
  <c r="E232" i="2"/>
  <c r="E500" i="2"/>
  <c r="E374" i="2"/>
  <c r="E841" i="2"/>
  <c r="E138" i="2"/>
  <c r="E685" i="2"/>
  <c r="E249" i="2"/>
  <c r="E840" i="2"/>
  <c r="E440" i="2"/>
  <c r="E767" i="2"/>
  <c r="E44" i="2"/>
  <c r="E137" i="2"/>
  <c r="E828" i="2"/>
  <c r="E122" i="2"/>
  <c r="E298" i="2"/>
  <c r="E43" i="2"/>
  <c r="E108" i="2"/>
  <c r="E520" i="2"/>
  <c r="E225" i="2"/>
  <c r="E728" i="2"/>
  <c r="E42" i="2"/>
  <c r="E224" i="2"/>
  <c r="E121" i="2"/>
  <c r="E404" i="2"/>
  <c r="E666" i="2"/>
  <c r="E610" i="2"/>
  <c r="E519" i="2"/>
  <c r="E839" i="2"/>
  <c r="E827" i="2"/>
  <c r="E223" i="2"/>
  <c r="E293" i="2"/>
  <c r="E838" i="2"/>
  <c r="E321" i="2"/>
  <c r="E292" i="2"/>
  <c r="E320" i="2"/>
  <c r="E811" i="2"/>
  <c r="E630" i="2"/>
  <c r="E766" i="2"/>
  <c r="E373" i="2"/>
  <c r="E837" i="2"/>
  <c r="E826" i="2"/>
  <c r="E107" i="2"/>
  <c r="E489" i="2"/>
  <c r="E836" i="2"/>
  <c r="E25" i="2"/>
  <c r="E713" i="2"/>
  <c r="E749" i="2"/>
  <c r="E106" i="2"/>
  <c r="E657" i="2"/>
  <c r="E619" i="2"/>
  <c r="E392" i="2"/>
  <c r="E391" i="2"/>
  <c r="E805" i="2"/>
  <c r="E66" i="2"/>
  <c r="E265" i="2"/>
  <c r="E352" i="2"/>
  <c r="E284" i="2"/>
  <c r="E804" i="2"/>
  <c r="E785" i="2"/>
  <c r="E191" i="2"/>
  <c r="E518" i="2"/>
  <c r="E161" i="2"/>
  <c r="E517" i="2"/>
  <c r="E748" i="2"/>
  <c r="E803" i="2"/>
  <c r="E629" i="2"/>
  <c r="E448" i="2"/>
  <c r="E200" i="2"/>
  <c r="E467" i="2"/>
  <c r="E439" i="2"/>
  <c r="E120" i="2"/>
  <c r="E810" i="2"/>
  <c r="E694" i="2"/>
  <c r="E712" i="2"/>
  <c r="E105" i="2"/>
  <c r="E199" i="2"/>
  <c r="E160" i="2"/>
  <c r="E556" i="2"/>
  <c r="E438" i="2"/>
  <c r="E351" i="2"/>
  <c r="E412" i="2"/>
  <c r="E488" i="2"/>
  <c r="E784" i="2"/>
  <c r="E674" i="2"/>
  <c r="E65" i="2"/>
  <c r="E411" i="2"/>
  <c r="E487" i="2"/>
  <c r="E628" i="2"/>
  <c r="E119" i="2"/>
  <c r="E410" i="2"/>
  <c r="E802" i="2"/>
  <c r="E765" i="2"/>
  <c r="E486" i="2"/>
  <c r="E372" i="2"/>
  <c r="E41" i="2"/>
  <c r="E499" i="2"/>
  <c r="E555" i="2"/>
  <c r="E711" i="2"/>
  <c r="E281" i="2"/>
  <c r="E104" i="2"/>
  <c r="E312" i="2"/>
  <c r="E825" i="2"/>
  <c r="E801" i="2"/>
  <c r="E592" i="2"/>
  <c r="E783" i="2"/>
  <c r="E554" i="2"/>
  <c r="E640" i="2"/>
  <c r="E190" i="2"/>
  <c r="E40" i="2"/>
  <c r="E64" i="2"/>
  <c r="E311" i="2"/>
  <c r="E447" i="2"/>
  <c r="E159" i="2"/>
  <c r="E272" i="2"/>
  <c r="E310" i="2"/>
  <c r="E158" i="2"/>
  <c r="E485" i="2"/>
  <c r="E727" i="2"/>
  <c r="E63" i="2"/>
  <c r="E484" i="2"/>
  <c r="E553" i="2"/>
  <c r="E764" i="2"/>
  <c r="E157" i="2"/>
  <c r="E627" i="2"/>
  <c r="E446" i="2"/>
  <c r="E823" i="2"/>
  <c r="E118" i="2"/>
  <c r="E822" i="2"/>
  <c r="E291" i="2"/>
  <c r="E483" i="2"/>
  <c r="E263" i="2"/>
  <c r="E103" i="2"/>
  <c r="E189" i="2"/>
  <c r="E156" i="2"/>
  <c r="E362" i="2"/>
  <c r="E11" i="2"/>
  <c r="E403" i="2"/>
  <c r="E136" i="2"/>
  <c r="E371" i="2"/>
  <c r="E350" i="2"/>
  <c r="E684" i="2"/>
  <c r="E800" i="2"/>
  <c r="E188" i="2"/>
  <c r="E591" i="2"/>
  <c r="E39" i="2"/>
  <c r="E402" i="2"/>
  <c r="E262" i="2"/>
  <c r="E349" i="2"/>
  <c r="E155" i="2"/>
  <c r="E747" i="2"/>
  <c r="E590" i="2"/>
  <c r="E618" i="2"/>
  <c r="E639" i="2"/>
  <c r="E673" i="2"/>
  <c r="E656" i="2"/>
  <c r="E626" i="2"/>
  <c r="E683" i="2"/>
  <c r="E135" i="2"/>
  <c r="E482" i="2"/>
  <c r="E390" i="2"/>
  <c r="E290" i="2"/>
  <c r="E523" i="2"/>
  <c r="E337" i="2"/>
  <c r="E10" i="2"/>
  <c r="E187" i="2"/>
  <c r="E38" i="2"/>
  <c r="E24" i="2"/>
  <c r="E466" i="2"/>
  <c r="E37" i="2"/>
  <c r="E799" i="2"/>
  <c r="E154" i="2"/>
  <c r="E83" i="2"/>
  <c r="E36" i="2"/>
  <c r="E552" i="2"/>
  <c r="E102" i="2"/>
  <c r="E763" i="2"/>
  <c r="E481" i="2"/>
  <c r="E82" i="2"/>
  <c r="E809" i="2"/>
  <c r="E261" i="2"/>
  <c r="E348" i="2"/>
  <c r="E437" i="2"/>
  <c r="E280" i="2"/>
  <c r="E81" i="2"/>
  <c r="E710" i="2"/>
  <c r="E572" i="2"/>
  <c r="E260" i="2"/>
  <c r="E62" i="2"/>
  <c r="E23" i="2"/>
  <c r="E35" i="2"/>
  <c r="E745" i="2"/>
  <c r="E153" i="2"/>
  <c r="E516" i="2"/>
  <c r="E61" i="2"/>
  <c r="E638" i="2"/>
  <c r="E289" i="2"/>
  <c r="E625" i="2"/>
  <c r="E589" i="2"/>
  <c r="E309" i="2"/>
  <c r="E186" i="2"/>
  <c r="E798" i="2"/>
  <c r="E308" i="2"/>
  <c r="E222" i="2"/>
  <c r="E655" i="2"/>
  <c r="E480" i="2"/>
  <c r="E259" i="2"/>
  <c r="E117" i="2"/>
  <c r="E588" i="2"/>
  <c r="E600" i="2"/>
  <c r="E682" i="2"/>
  <c r="E821" i="2"/>
  <c r="E515" i="2"/>
  <c r="E271" i="2"/>
  <c r="E80" i="2"/>
  <c r="E79" i="2"/>
  <c r="E762" i="2"/>
  <c r="E514" i="2"/>
  <c r="E726" i="2"/>
  <c r="E782" i="2"/>
  <c r="E78" i="2"/>
  <c r="E221" i="2"/>
  <c r="E445" i="2"/>
  <c r="E617" i="2"/>
  <c r="E152" i="2"/>
  <c r="E436" i="2"/>
  <c r="E551" i="2"/>
  <c r="E513" i="2"/>
  <c r="E279" i="2"/>
  <c r="E151" i="2"/>
  <c r="E389" i="2"/>
  <c r="E185" i="2"/>
  <c r="E184" i="2"/>
  <c r="E571" i="2"/>
  <c r="E498" i="2"/>
  <c r="E654" i="2"/>
  <c r="E319" i="2"/>
  <c r="E210" i="2"/>
  <c r="E512" i="2"/>
  <c r="E709" i="2"/>
  <c r="E209" i="2"/>
  <c r="E134" i="2"/>
  <c r="E672" i="2"/>
  <c r="E361" i="2"/>
  <c r="E360" i="2"/>
  <c r="E835" i="2"/>
  <c r="E444" i="2"/>
  <c r="E307" i="2"/>
  <c r="E208" i="2"/>
  <c r="E544" i="2"/>
  <c r="E653" i="2"/>
  <c r="E388" i="2"/>
  <c r="E781" i="2"/>
  <c r="E150" i="2"/>
  <c r="E60" i="2"/>
  <c r="E231" i="2"/>
  <c r="E550" i="2"/>
  <c r="E359" i="2"/>
  <c r="E101" i="2"/>
  <c r="E744" i="2"/>
  <c r="E59" i="2"/>
  <c r="E100" i="2"/>
  <c r="E665" i="2"/>
  <c r="E116" i="2"/>
  <c r="E149" i="2"/>
  <c r="E693" i="2"/>
  <c r="E609" i="2"/>
  <c r="E58" i="2"/>
  <c r="E780" i="2"/>
  <c r="E797" i="2"/>
  <c r="E230" i="2"/>
  <c r="E779" i="2"/>
  <c r="E57" i="2"/>
  <c r="E671" i="2"/>
  <c r="E479" i="2"/>
  <c r="E543" i="2"/>
  <c r="E385" i="2"/>
  <c r="E652" i="2"/>
  <c r="E435" i="2"/>
  <c r="E384" i="2"/>
  <c r="E651" i="2"/>
  <c r="E183" i="2"/>
  <c r="E708" i="2"/>
  <c r="E297" i="2"/>
  <c r="E426" i="2"/>
  <c r="E531" i="2"/>
  <c r="E761" i="2"/>
  <c r="E796" i="2"/>
  <c r="E99" i="2"/>
  <c r="E347" i="2"/>
  <c r="E778" i="2"/>
  <c r="E22" i="2"/>
  <c r="E409" i="2"/>
  <c r="E637" i="2"/>
  <c r="E182" i="2"/>
  <c r="E465" i="2"/>
  <c r="E346" i="2"/>
  <c r="E587" i="2"/>
  <c r="E248" i="2"/>
  <c r="E636" i="2"/>
  <c r="E586" i="2"/>
  <c r="E608" i="2"/>
  <c r="E707" i="2"/>
  <c r="E692" i="2"/>
  <c r="E401" i="2"/>
  <c r="E743" i="2"/>
  <c r="E434" i="2"/>
  <c r="E795" i="2"/>
  <c r="E207" i="2"/>
  <c r="E358" i="2"/>
  <c r="E522" i="2"/>
  <c r="E742" i="2"/>
  <c r="E777" i="2"/>
  <c r="E336" i="2"/>
  <c r="E670" i="2"/>
  <c r="E478" i="2"/>
  <c r="E181" i="2"/>
  <c r="E794" i="2"/>
  <c r="E318" i="2"/>
  <c r="E635" i="2"/>
  <c r="E760" i="2"/>
  <c r="E180" i="2"/>
  <c r="E345" i="2"/>
  <c r="E616" i="2"/>
  <c r="E98" i="2"/>
  <c r="E306" i="2"/>
  <c r="E650" i="2"/>
  <c r="E793" i="2"/>
  <c r="E425" i="2"/>
  <c r="E383" i="2"/>
  <c r="E400" i="2"/>
  <c r="E549" i="2"/>
  <c r="E9" i="2"/>
  <c r="E443" i="2"/>
  <c r="E34" i="2"/>
  <c r="E820" i="2"/>
  <c r="E344" i="2"/>
  <c r="E258" i="2"/>
  <c r="E148" i="2"/>
  <c r="E179" i="2"/>
  <c r="E808" i="2"/>
  <c r="E585" i="2"/>
  <c r="E542" i="2"/>
  <c r="E97" i="2"/>
  <c r="E649" i="2"/>
  <c r="E229" i="2"/>
  <c r="E599" i="2"/>
  <c r="E77" i="2"/>
  <c r="E96" i="2"/>
  <c r="E706" i="2"/>
  <c r="E541" i="2"/>
  <c r="E115" i="2"/>
  <c r="E33" i="2"/>
  <c r="E540" i="2"/>
  <c r="E133" i="2"/>
  <c r="E95" i="2"/>
  <c r="E132" i="2"/>
  <c r="E615" i="2"/>
  <c r="E32" i="2"/>
  <c r="E94" i="2"/>
  <c r="E664" i="2"/>
  <c r="E21" i="2"/>
  <c r="E198" i="2"/>
  <c r="E114" i="2"/>
  <c r="E178" i="2"/>
  <c r="E569" i="2"/>
  <c r="E93" i="2"/>
  <c r="E283" i="2"/>
  <c r="E305" i="2"/>
  <c r="E539" i="2"/>
  <c r="E725" i="2"/>
  <c r="E247" i="2"/>
  <c r="E278" i="2"/>
  <c r="E691" i="2"/>
  <c r="E705" i="2"/>
  <c r="E335" i="2"/>
  <c r="E334" i="2"/>
  <c r="E177" i="2"/>
  <c r="E477" i="2"/>
  <c r="E424" i="2"/>
  <c r="E819" i="2"/>
  <c r="E511" i="2"/>
  <c r="E131" i="2"/>
  <c r="E399" i="2"/>
  <c r="E584" i="2"/>
  <c r="E510" i="2"/>
  <c r="E92" i="2"/>
  <c r="E257" i="2"/>
  <c r="E197" i="2"/>
  <c r="E741" i="2"/>
  <c r="E76" i="2"/>
  <c r="E509" i="2"/>
  <c r="E20" i="2"/>
  <c r="E648" i="2"/>
  <c r="E497" i="2"/>
  <c r="E19" i="2"/>
  <c r="E220" i="2"/>
  <c r="E228" i="2"/>
  <c r="E476" i="2"/>
  <c r="E607" i="2"/>
  <c r="E219" i="2"/>
  <c r="E475" i="2"/>
  <c r="E304" i="2"/>
  <c r="E256" i="2"/>
  <c r="E176" i="2"/>
  <c r="E606" i="2"/>
  <c r="E147" i="2"/>
  <c r="E624" i="2"/>
  <c r="E598" i="2"/>
  <c r="E270" i="2"/>
  <c r="E776" i="2"/>
  <c r="E420" i="2"/>
  <c r="E597" i="2"/>
  <c r="E218" i="2"/>
  <c r="E91" i="2"/>
  <c r="E508" i="2"/>
  <c r="E382" i="2"/>
  <c r="E31" i="2"/>
  <c r="E614" i="2"/>
  <c r="E464" i="2"/>
  <c r="E333" i="2"/>
  <c r="E332" i="2"/>
  <c r="E647" i="2"/>
  <c r="E792" i="2"/>
  <c r="E583" i="2"/>
  <c r="E246" i="2"/>
  <c r="E775" i="2"/>
  <c r="E8" i="2"/>
  <c r="E90" i="2"/>
  <c r="E130" i="2"/>
  <c r="E690" i="2"/>
  <c r="E357" i="2"/>
  <c r="E269" i="2"/>
  <c r="E463" i="2"/>
  <c r="E56" i="2"/>
  <c r="E89" i="2"/>
  <c r="E55" i="2"/>
  <c r="E175" i="2"/>
  <c r="E331" i="2"/>
  <c r="E605" i="2"/>
  <c r="E387" i="2"/>
  <c r="E740" i="2"/>
  <c r="E462" i="2"/>
  <c r="E356" i="2"/>
  <c r="E433" i="2"/>
  <c r="E330" i="2"/>
  <c r="E681" i="2"/>
  <c r="E277" i="2"/>
  <c r="E129" i="2"/>
  <c r="E329" i="2"/>
  <c r="E704" i="2"/>
  <c r="E461" i="2"/>
  <c r="E174" i="2"/>
  <c r="E442" i="2"/>
  <c r="E530" i="2"/>
  <c r="E419" i="2"/>
  <c r="E474" i="2"/>
  <c r="E303" i="2"/>
  <c r="E7" i="2"/>
  <c r="E255" i="2"/>
  <c r="E538" i="2"/>
  <c r="E245" i="2"/>
  <c r="E418" i="2"/>
  <c r="E724" i="2"/>
  <c r="E723" i="2"/>
  <c r="E623" i="2"/>
  <c r="E343" i="2"/>
  <c r="E206" i="2"/>
  <c r="E703" i="2"/>
  <c r="E568" i="2"/>
  <c r="E417" i="2"/>
  <c r="E507" i="2"/>
  <c r="E824" i="2"/>
  <c r="E537" i="2"/>
  <c r="E722" i="2"/>
  <c r="E536" i="2"/>
  <c r="E582" i="2"/>
  <c r="E496" i="2"/>
  <c r="E381" i="2"/>
  <c r="E268" i="2"/>
  <c r="E205" i="2"/>
  <c r="E75" i="2"/>
  <c r="E196" i="2"/>
  <c r="E739" i="2"/>
  <c r="E416" i="2"/>
  <c r="E738" i="2"/>
  <c r="E18" i="2"/>
  <c r="E282" i="2"/>
  <c r="E807" i="2"/>
  <c r="E721" i="2"/>
  <c r="E720" i="2"/>
  <c r="E737" i="2"/>
  <c r="E17" i="2"/>
  <c r="E702" i="2"/>
  <c r="E432" i="2"/>
  <c r="E6" i="2"/>
  <c r="E380" i="2"/>
  <c r="E774" i="2"/>
  <c r="E646" i="2"/>
  <c r="E54" i="2"/>
  <c r="E680" i="2"/>
  <c r="E302" i="2"/>
  <c r="E773" i="2"/>
  <c r="E431" i="2"/>
  <c r="E386" i="2"/>
  <c r="E398" i="2"/>
  <c r="E254" i="2"/>
  <c r="E244" i="2"/>
  <c r="E243" i="2"/>
  <c r="E267" i="2"/>
  <c r="E5" i="2"/>
  <c r="E535" i="2"/>
  <c r="E679" i="2"/>
  <c r="E689" i="2"/>
  <c r="E529" i="2"/>
  <c r="E4" i="2"/>
  <c r="E759" i="2"/>
  <c r="E669" i="2"/>
  <c r="E460" i="2"/>
  <c r="E473" i="2"/>
  <c r="E772" i="2"/>
  <c r="E113" i="2"/>
  <c r="E74" i="2"/>
  <c r="E567" i="2"/>
  <c r="E266" i="2"/>
  <c r="E276" i="2"/>
  <c r="E242" i="2"/>
  <c r="E408" i="2"/>
  <c r="E173" i="2"/>
  <c r="E301" i="2"/>
  <c r="E566" i="2"/>
  <c r="E668" i="2"/>
  <c r="E472" i="2"/>
  <c r="E430" i="2"/>
  <c r="E275" i="2"/>
  <c r="E379" i="2"/>
  <c r="E565" i="2"/>
  <c r="E548" i="2"/>
  <c r="E581" i="2"/>
  <c r="E564" i="2"/>
  <c r="E3" i="2"/>
  <c r="E563" i="2"/>
  <c r="E397" i="2"/>
  <c r="E580" i="2"/>
  <c r="E30" i="2"/>
  <c r="E736" i="2"/>
  <c r="E88" i="2"/>
  <c r="E241" i="2"/>
  <c r="E459" i="2"/>
  <c r="E172" i="2"/>
  <c r="E171" i="2"/>
  <c r="E579" i="2"/>
  <c r="E771" i="2"/>
  <c r="E441" i="2"/>
  <c r="E719" i="2"/>
  <c r="E562" i="2"/>
  <c r="E471" i="2"/>
  <c r="E53" i="2"/>
  <c r="E29" i="2"/>
  <c r="E87" i="2"/>
  <c r="E663" i="2"/>
  <c r="E217" i="2"/>
  <c r="E378" i="2"/>
  <c r="E73" i="2"/>
  <c r="E170" i="2"/>
  <c r="E146" i="2"/>
  <c r="E52" i="2"/>
  <c r="E791" i="2"/>
  <c r="E253" i="2"/>
  <c r="E834" i="2"/>
  <c r="E195" i="2"/>
  <c r="E252" i="2"/>
  <c r="E415" i="2"/>
  <c r="E28" i="2"/>
  <c r="E423" i="2"/>
  <c r="E458" i="2"/>
  <c r="E578" i="2"/>
  <c r="E688" i="2"/>
  <c r="E429" i="2"/>
  <c r="E547" i="2"/>
  <c r="E534" i="2"/>
  <c r="E240" i="2"/>
  <c r="E2" i="2"/>
  <c r="E457" i="2"/>
  <c r="E561" i="2"/>
  <c r="E169" i="2"/>
  <c r="E27" i="2"/>
  <c r="E645" i="2"/>
  <c r="E168" i="2"/>
  <c r="E428" i="2"/>
  <c r="E288" i="2"/>
  <c r="E377" i="2"/>
  <c r="E546" i="2"/>
  <c r="E342" i="2"/>
  <c r="E604" i="2"/>
  <c r="E701" i="2"/>
  <c r="E26" i="2"/>
  <c r="E506" i="2"/>
  <c r="E833" i="2"/>
  <c r="E128" i="2"/>
  <c r="E613" i="2"/>
  <c r="E678" i="2"/>
  <c r="E167" i="2"/>
  <c r="E570" i="2"/>
  <c r="E287" i="2"/>
  <c r="E662" i="2"/>
  <c r="E166" i="2"/>
  <c r="E204" i="2"/>
  <c r="E577" i="2"/>
  <c r="E596" i="2"/>
  <c r="E700" i="2"/>
  <c r="E251" i="2"/>
  <c r="E456" i="2"/>
  <c r="E286" i="2"/>
  <c r="E145" i="2"/>
  <c r="E576" i="2"/>
  <c r="E533" i="2"/>
  <c r="E144" i="2"/>
  <c r="E300" i="2"/>
  <c r="E370" i="2"/>
  <c r="E528" i="2"/>
  <c r="E527" i="2"/>
  <c r="E72" i="2"/>
  <c r="E239" i="2"/>
  <c r="E455" i="2"/>
  <c r="E560" i="2"/>
  <c r="E790" i="2"/>
  <c r="E143" i="2"/>
  <c r="E603" i="2"/>
  <c r="E369" i="2"/>
  <c r="E296" i="2"/>
  <c r="E789" i="2"/>
  <c r="E677" i="2"/>
  <c r="E622" i="2"/>
  <c r="E165" i="2"/>
  <c r="E505" i="2"/>
  <c r="E575" i="2"/>
  <c r="E396" i="2"/>
  <c r="E699" i="2"/>
  <c r="E454" i="2"/>
  <c r="E238" i="2"/>
  <c r="E602" i="2"/>
  <c r="E559" i="2"/>
  <c r="E453" i="2"/>
  <c r="E71" i="2"/>
  <c r="E601" i="2"/>
  <c r="E237" i="2"/>
  <c r="E770" i="2"/>
  <c r="E142" i="2"/>
  <c r="E495" i="2"/>
  <c r="E341" i="2"/>
  <c r="E112" i="2"/>
  <c r="E644" i="2"/>
  <c r="E295" i="2"/>
  <c r="E422" i="2"/>
  <c r="E250" i="2"/>
  <c r="E612" i="2"/>
  <c r="E621" i="2"/>
  <c r="E111" i="2"/>
  <c r="E769" i="2"/>
  <c r="E558" i="2"/>
  <c r="E832" i="2"/>
  <c r="E127" i="2"/>
  <c r="E676" i="2"/>
  <c r="E328" i="2"/>
  <c r="E427" i="2"/>
  <c r="E414" i="2"/>
  <c r="E818" i="2"/>
  <c r="E236" i="2"/>
  <c r="E413" i="2"/>
  <c r="E327" i="2"/>
  <c r="E141" i="2"/>
  <c r="E545" i="2"/>
  <c r="E235" i="2"/>
  <c r="E698" i="2"/>
  <c r="E557" i="2"/>
  <c r="E470" i="2"/>
  <c r="E735" i="2"/>
  <c r="E126" i="2"/>
  <c r="E86" i="2"/>
  <c r="E504" i="2"/>
  <c r="E140" i="2"/>
  <c r="E788" i="2"/>
  <c r="E376" i="2"/>
  <c r="E768" i="2"/>
  <c r="E574" i="2"/>
  <c r="E70" i="2"/>
  <c r="E125" i="2"/>
  <c r="E573" i="2"/>
  <c r="E340" i="2"/>
  <c r="E611" i="2"/>
  <c r="E326" i="2"/>
  <c r="E317" i="2"/>
  <c r="E452" i="2"/>
  <c r="E469" i="2"/>
  <c r="E734" i="2"/>
  <c r="E194" i="2"/>
  <c r="E733" i="2"/>
  <c r="E817" i="2"/>
  <c r="E595" i="2"/>
</calcChain>
</file>

<file path=xl/sharedStrings.xml><?xml version="1.0" encoding="utf-8"?>
<sst xmlns="http://schemas.openxmlformats.org/spreadsheetml/2006/main" count="5886" uniqueCount="2660">
  <si>
    <t>登陆帐号</t>
  </si>
  <si>
    <t>部门</t>
  </si>
  <si>
    <t>步数合计</t>
  </si>
  <si>
    <t>yangxu@dicp.ac.cn</t>
  </si>
  <si>
    <t>杨旭</t>
  </si>
  <si>
    <t>D0902漫步滨城</t>
  </si>
  <si>
    <t>1247329</t>
  </si>
  <si>
    <t>luzj@dicp.ac.cn</t>
  </si>
  <si>
    <t>卢振举</t>
  </si>
  <si>
    <t>zb密战队</t>
  </si>
  <si>
    <t>1077008</t>
  </si>
  <si>
    <t>shirm@dicp.ac.cn</t>
  </si>
  <si>
    <t>石仁敏</t>
  </si>
  <si>
    <t>gjj联合支队</t>
  </si>
  <si>
    <t>920915</t>
  </si>
  <si>
    <t>zhangying@dicp.ac.cn</t>
  </si>
  <si>
    <t>张英</t>
  </si>
  <si>
    <t>1802随缘群</t>
  </si>
  <si>
    <t>892577</t>
  </si>
  <si>
    <t>1137980183@qq.com</t>
  </si>
  <si>
    <t>王桂节</t>
  </si>
  <si>
    <t>876219</t>
  </si>
  <si>
    <t>xiazhangxun@dicp.ac.cn</t>
  </si>
  <si>
    <t>夏章讯</t>
  </si>
  <si>
    <t>D0305喜羊羊</t>
  </si>
  <si>
    <t>866664</t>
  </si>
  <si>
    <t>aj1973@dicp.ac.cn</t>
  </si>
  <si>
    <t>aijun</t>
  </si>
  <si>
    <t>D0301红一军</t>
  </si>
  <si>
    <t>863597</t>
  </si>
  <si>
    <t>fgzong@dicp.ac.cn</t>
  </si>
  <si>
    <t>方光宗</t>
  </si>
  <si>
    <t>502碳纳米</t>
  </si>
  <si>
    <t>857743</t>
  </si>
  <si>
    <t>dli@dicp.ac.cn</t>
  </si>
  <si>
    <t>李丹</t>
  </si>
  <si>
    <t>503火山队</t>
  </si>
  <si>
    <t>833154</t>
  </si>
  <si>
    <t>lemon@dicp.ac.cn</t>
  </si>
  <si>
    <t>李萌</t>
  </si>
  <si>
    <t>D0905一骑红尘</t>
  </si>
  <si>
    <t>767640</t>
  </si>
  <si>
    <t>liujie@dicp.ac.cn</t>
  </si>
  <si>
    <t>liujie</t>
  </si>
  <si>
    <t>504膜拜群</t>
  </si>
  <si>
    <t>732861</t>
  </si>
  <si>
    <t>pengjx@dicp.ac.cn</t>
  </si>
  <si>
    <t>pengjiaxi</t>
  </si>
  <si>
    <t>D0901超越自我</t>
  </si>
  <si>
    <t>716808</t>
  </si>
  <si>
    <t>lgxia@dicp.ac.cn</t>
  </si>
  <si>
    <t>xialiangen</t>
  </si>
  <si>
    <t>1501航天漫步者X5</t>
  </si>
  <si>
    <t>716307</t>
  </si>
  <si>
    <t>zd20012001@dicp.ac.cn</t>
  </si>
  <si>
    <t>zhaodan</t>
  </si>
  <si>
    <t>1101动力火车</t>
  </si>
  <si>
    <t>712897</t>
  </si>
  <si>
    <t>geldy@dicp.ac.cn</t>
  </si>
  <si>
    <t>lideyi</t>
  </si>
  <si>
    <t>698452</t>
  </si>
  <si>
    <t>liudz@dicp.ac.cn</t>
  </si>
  <si>
    <t>刘丹竹</t>
  </si>
  <si>
    <t>kzd畅运动</t>
  </si>
  <si>
    <t>694329</t>
  </si>
  <si>
    <t>chouren58@aliyun.com</t>
  </si>
  <si>
    <t>wanghongquan</t>
  </si>
  <si>
    <t>701神行者</t>
  </si>
  <si>
    <t>691152</t>
  </si>
  <si>
    <t>lifuling@dicp.ac.cn</t>
  </si>
  <si>
    <t>lifuling</t>
  </si>
  <si>
    <t>xx行走的力量</t>
  </si>
  <si>
    <t>664992</t>
  </si>
  <si>
    <t>cnzhangwei@dicp.ac.cn</t>
  </si>
  <si>
    <t>zhangwei</t>
  </si>
  <si>
    <t>1501航天漫步者X6</t>
  </si>
  <si>
    <t>661708</t>
  </si>
  <si>
    <t>yizhenghuang@dicp.ac.cn</t>
  </si>
  <si>
    <t>huangyizheng</t>
  </si>
  <si>
    <t>D0601知行合一</t>
  </si>
  <si>
    <t>657584</t>
  </si>
  <si>
    <t>jlsun@dicp.ac.cn</t>
  </si>
  <si>
    <t>sunjulong</t>
  </si>
  <si>
    <t>1102Walking Action</t>
  </si>
  <si>
    <t>643082</t>
  </si>
  <si>
    <t>tzhyang@dicp.ac.cn</t>
  </si>
  <si>
    <t>yangtianzhuo</t>
  </si>
  <si>
    <t>636985</t>
  </si>
  <si>
    <t>renxg@dicp.ac.cn</t>
  </si>
  <si>
    <t>任晓光</t>
  </si>
  <si>
    <t>632096</t>
  </si>
  <si>
    <t>Jingfn@dicp.ac.cn</t>
  </si>
  <si>
    <t>景粉宁</t>
  </si>
  <si>
    <t>631158</t>
  </si>
  <si>
    <t>dyj@dicp.ac.cn</t>
  </si>
  <si>
    <t>丁云杰</t>
  </si>
  <si>
    <t>D0805行者无疆</t>
  </si>
  <si>
    <t>621286</t>
  </si>
  <si>
    <t>housf@dicp.ac.cn</t>
  </si>
  <si>
    <t>侯守福</t>
  </si>
  <si>
    <t>D1902跑酷群</t>
  </si>
  <si>
    <t>620336</t>
  </si>
  <si>
    <t>hua5678@126.com</t>
  </si>
  <si>
    <t>zhanghua</t>
  </si>
  <si>
    <t>1808强化能量代谢组</t>
  </si>
  <si>
    <t>619588</t>
  </si>
  <si>
    <t>huangsj@dicp.ac.cn</t>
  </si>
  <si>
    <t>黄声骏</t>
  </si>
  <si>
    <t>D0804步步为赢</t>
  </si>
  <si>
    <t>607942</t>
  </si>
  <si>
    <t>dmzhang@dicp.ac.cn</t>
  </si>
  <si>
    <t>zhangdamin</t>
  </si>
  <si>
    <t>607693</t>
  </si>
  <si>
    <t>ttyao@dicp.ac.cn</t>
  </si>
  <si>
    <t>姚婷婷</t>
  </si>
  <si>
    <t>604713</t>
  </si>
  <si>
    <t>liliucheng@dicp.ac.cn</t>
  </si>
  <si>
    <t>李留成</t>
  </si>
  <si>
    <t>705超越</t>
  </si>
  <si>
    <t>601860</t>
  </si>
  <si>
    <t>konghw@dicp.ac.cn</t>
  </si>
  <si>
    <t>Kong hongwei</t>
  </si>
  <si>
    <t>600463</t>
  </si>
  <si>
    <t>guomy@dicp.ac.cn</t>
  </si>
  <si>
    <t>guomy</t>
  </si>
  <si>
    <t>598593</t>
  </si>
  <si>
    <t>wyh@dicp.ac.cn</t>
  </si>
  <si>
    <t>wangyuanhu</t>
  </si>
  <si>
    <t>592684</t>
  </si>
  <si>
    <t>wsliu@dicp.ac.cn</t>
  </si>
  <si>
    <t>刘万生</t>
  </si>
  <si>
    <t>bgs暴走大队</t>
  </si>
  <si>
    <t>592076</t>
  </si>
  <si>
    <t>minyang@dicp.ac.cn</t>
  </si>
  <si>
    <t>杨民</t>
  </si>
  <si>
    <t>583861</t>
  </si>
  <si>
    <t>zhanghm@dicp.ac.cn</t>
  </si>
  <si>
    <t>zhanghuamin</t>
  </si>
  <si>
    <t>D17开拓者</t>
  </si>
  <si>
    <t>583376</t>
  </si>
  <si>
    <t>ctwu@dicp.ac.cn</t>
  </si>
  <si>
    <t>wuchuntian</t>
  </si>
  <si>
    <t>583207</t>
  </si>
  <si>
    <t>wenping@dicp.ac.cn</t>
  </si>
  <si>
    <t>吕闻凭</t>
  </si>
  <si>
    <t>军情1809</t>
  </si>
  <si>
    <t>581717</t>
  </si>
  <si>
    <t>chenweimiao@dicp.ac.cn</t>
  </si>
  <si>
    <t>陈维苗</t>
  </si>
  <si>
    <t>580147</t>
  </si>
  <si>
    <t>xuting@dicp.ac.cn</t>
  </si>
  <si>
    <t>xuting</t>
  </si>
  <si>
    <t>580125</t>
  </si>
  <si>
    <t>dlzhang@dicp.ac.cn</t>
  </si>
  <si>
    <t>zhangdinglin</t>
  </si>
  <si>
    <t>11060809T5徒强</t>
  </si>
  <si>
    <t>574849</t>
  </si>
  <si>
    <t>qywang@dicp.ac.cn</t>
  </si>
  <si>
    <t>王全义</t>
  </si>
  <si>
    <t>D120102天行健</t>
  </si>
  <si>
    <t>573005</t>
  </si>
  <si>
    <t>wangln@dicp.ac.cn</t>
  </si>
  <si>
    <t>王丽娜</t>
  </si>
  <si>
    <t>571385</t>
  </si>
  <si>
    <t>yuliang@dicp.ac.cn</t>
  </si>
  <si>
    <t>YuLiang</t>
  </si>
  <si>
    <t>1810奔跑吧蛋白</t>
  </si>
  <si>
    <t>570318</t>
  </si>
  <si>
    <t>jingweiguo@dicp. ac. cn</t>
  </si>
  <si>
    <t>guojingwei</t>
  </si>
  <si>
    <t>7T2镭射之星</t>
  </si>
  <si>
    <t>567893</t>
  </si>
  <si>
    <t>chaoliu@dicp.ac.cn</t>
  </si>
  <si>
    <t>刘超</t>
  </si>
  <si>
    <t>2301慢慢来</t>
  </si>
  <si>
    <t>562182</t>
  </si>
  <si>
    <t>mengshh@dicp.ac.cn</t>
  </si>
  <si>
    <t>mengshuanghe</t>
  </si>
  <si>
    <t>D120506孤云出岫</t>
  </si>
  <si>
    <t>556825</t>
  </si>
  <si>
    <t>slei@dicp.ac.cn</t>
  </si>
  <si>
    <t>sunlei</t>
  </si>
  <si>
    <t>554847</t>
  </si>
  <si>
    <t>lihb@dicp.ac.cn</t>
  </si>
  <si>
    <t>李洪波</t>
  </si>
  <si>
    <t>552640</t>
  </si>
  <si>
    <t>qiehahah@163.com</t>
  </si>
  <si>
    <t>王文君</t>
  </si>
  <si>
    <t>D0306电力十足</t>
  </si>
  <si>
    <t>551522</t>
  </si>
  <si>
    <t>xugl@dicp.ac.cn</t>
  </si>
  <si>
    <t>xuguoliang</t>
  </si>
  <si>
    <t>548397</t>
  </si>
  <si>
    <t>wangchun@dicp.ac.cn</t>
  </si>
  <si>
    <t>wangchun</t>
  </si>
  <si>
    <t>546912</t>
  </si>
  <si>
    <t>lnzhou@126.com</t>
  </si>
  <si>
    <t>Zhoulina</t>
  </si>
  <si>
    <t>545489</t>
  </si>
  <si>
    <t>lixinxue@dicp.ac.cn</t>
  </si>
  <si>
    <t>李新学</t>
  </si>
  <si>
    <t>D0903凌波微步</t>
  </si>
  <si>
    <t>543194</t>
  </si>
  <si>
    <t>gjzhao@dicp.ac.cn</t>
  </si>
  <si>
    <t>zhaoguangjiu</t>
  </si>
  <si>
    <t>543164</t>
  </si>
  <si>
    <t>qinxiaoping@dicp.ac.cn</t>
  </si>
  <si>
    <t>qinxiaoping</t>
  </si>
  <si>
    <t>542868</t>
  </si>
  <si>
    <t>xiangensong@dicp.ac.cn</t>
  </si>
  <si>
    <t>宋宪根</t>
  </si>
  <si>
    <t>542600</t>
  </si>
  <si>
    <t>gwchen@dicp.ac.cn</t>
  </si>
  <si>
    <t>CGW</t>
  </si>
  <si>
    <t>539637</t>
  </si>
  <si>
    <t>g1808@dicp.ac.cn</t>
  </si>
  <si>
    <t>Ye yaorui</t>
  </si>
  <si>
    <t>538981</t>
  </si>
  <si>
    <t>hmyu@dicp.ac.cn</t>
  </si>
  <si>
    <t>yuhongmei</t>
  </si>
  <si>
    <t>538561</t>
  </si>
  <si>
    <t>xiangangma@dicp.ac.cn</t>
  </si>
  <si>
    <t>马现刚</t>
  </si>
  <si>
    <t>536478</t>
  </si>
  <si>
    <t>ahjdxnr@163.com</t>
  </si>
  <si>
    <t>zhangjie</t>
  </si>
  <si>
    <t>7020407快乐蜗牛</t>
  </si>
  <si>
    <t>535057</t>
  </si>
  <si>
    <t>zhoujin@dicp.ac.cn</t>
  </si>
  <si>
    <t>zhoujin</t>
  </si>
  <si>
    <t>534336</t>
  </si>
  <si>
    <t>niexin@dicp.ac.cn</t>
  </si>
  <si>
    <t>niexin</t>
  </si>
  <si>
    <t>532646</t>
  </si>
  <si>
    <t>wangweihtt@dicp.ac.cn</t>
  </si>
  <si>
    <t>wangwei</t>
  </si>
  <si>
    <t>1502航天探索队</t>
  </si>
  <si>
    <t>532341</t>
  </si>
  <si>
    <t>zhangjm12@dicp.ac.cn</t>
  </si>
  <si>
    <t>张建明</t>
  </si>
  <si>
    <t>530525</t>
  </si>
  <si>
    <t>wangmr@dicp.ac.cn</t>
  </si>
  <si>
    <t>wangmeiri</t>
  </si>
  <si>
    <t>529234</t>
  </si>
  <si>
    <t>jingq@dicp.ac.cn</t>
  </si>
  <si>
    <t>jingqian</t>
  </si>
  <si>
    <t>528528</t>
  </si>
  <si>
    <t>lvqiang@dicp.ac.cn</t>
  </si>
  <si>
    <t>吕强</t>
  </si>
  <si>
    <t>528463</t>
  </si>
  <si>
    <t>hexin@dicp.ac.cn</t>
  </si>
  <si>
    <t>hexin</t>
  </si>
  <si>
    <t>701步走寻常路</t>
  </si>
  <si>
    <t>525200</t>
  </si>
  <si>
    <t>hanm@dicp.ac.cn</t>
  </si>
  <si>
    <t>韩梅</t>
  </si>
  <si>
    <t>520676</t>
  </si>
  <si>
    <t>sh1986@dicp.ac.cn</t>
  </si>
  <si>
    <t>shihai</t>
  </si>
  <si>
    <t>518768</t>
  </si>
  <si>
    <t>shiw@dicp.ac.cn</t>
  </si>
  <si>
    <t>shiwei</t>
  </si>
  <si>
    <t>518505</t>
  </si>
  <si>
    <t>lw.horse@126.com</t>
  </si>
  <si>
    <t>卢巍</t>
  </si>
  <si>
    <t>518411</t>
  </si>
  <si>
    <t>dysun@dicp.ac.cn</t>
  </si>
  <si>
    <t>sundeyao</t>
  </si>
  <si>
    <t>518177</t>
  </si>
  <si>
    <t>wangxiaolin@dicp.ac.cn</t>
  </si>
  <si>
    <t>Wang xiaolin</t>
  </si>
  <si>
    <t>515869</t>
  </si>
  <si>
    <t>sqyang@dicp.ac.cn</t>
  </si>
  <si>
    <t>yangsongqiu</t>
  </si>
  <si>
    <t>513431</t>
  </si>
  <si>
    <t>wangyehong@dicp.ac.cn</t>
  </si>
  <si>
    <t>wangyehong</t>
  </si>
  <si>
    <t>D0603断裂吧醚氧键</t>
  </si>
  <si>
    <t>510817</t>
  </si>
  <si>
    <t>xczhang@dicp.ac.cn</t>
  </si>
  <si>
    <t>zhangxiaochen</t>
  </si>
  <si>
    <t>509948</t>
  </si>
  <si>
    <t>yh_ma@126.com</t>
  </si>
  <si>
    <t>mayanhua</t>
  </si>
  <si>
    <t>509862</t>
  </si>
  <si>
    <t>yjlian@dicp.ac.cn</t>
  </si>
  <si>
    <t>廉应江</t>
  </si>
  <si>
    <t>2室探索者</t>
  </si>
  <si>
    <t>509579</t>
  </si>
  <si>
    <t>guopeng@dicp.ac.cn</t>
  </si>
  <si>
    <t>wangguopeng</t>
  </si>
  <si>
    <t>508876</t>
  </si>
  <si>
    <t>qwei@dicp.ac.cn</t>
  </si>
  <si>
    <t>曲炜</t>
  </si>
  <si>
    <t>D080208必积跬步</t>
  </si>
  <si>
    <t>508184</t>
  </si>
  <si>
    <t>zhangxuebin@dicp.ac.cn</t>
  </si>
  <si>
    <t>zhangxuebin</t>
  </si>
  <si>
    <t>506781</t>
  </si>
  <si>
    <t>tm1982@dicp.ac.cn</t>
  </si>
  <si>
    <t>tianming</t>
  </si>
  <si>
    <t>504183</t>
  </si>
  <si>
    <t>wlhws@dicp.ac.cn</t>
  </si>
  <si>
    <t>wangli</t>
  </si>
  <si>
    <t>18T3新出发</t>
  </si>
  <si>
    <t>503572</t>
  </si>
  <si>
    <t>zhouli@dicp.ac.cn</t>
  </si>
  <si>
    <t>zhouli</t>
  </si>
  <si>
    <t>502936</t>
  </si>
  <si>
    <t>zhang_xd@dicp.ac.cn</t>
  </si>
  <si>
    <t>XiaodanZhang</t>
  </si>
  <si>
    <t>500686</t>
  </si>
  <si>
    <t>chtang@dicp.ac.cn</t>
  </si>
  <si>
    <t>唐春华</t>
  </si>
  <si>
    <t>499659</t>
  </si>
  <si>
    <t>clsun@dicp.ac.cn</t>
  </si>
  <si>
    <t>孙承林</t>
  </si>
  <si>
    <t>497767</t>
  </si>
  <si>
    <t>zcx68@dicp.ac.cn</t>
  </si>
  <si>
    <t>zhangchunxi</t>
  </si>
  <si>
    <t>495836</t>
  </si>
  <si>
    <t>liuxianming@dicp.ac.cn</t>
  </si>
  <si>
    <t>liuxianming</t>
  </si>
  <si>
    <t>1805Candy Man</t>
  </si>
  <si>
    <t>494891</t>
  </si>
  <si>
    <t>zhaoyu@dicp.ac.cn</t>
  </si>
  <si>
    <t>赵宇</t>
  </si>
  <si>
    <t>491328</t>
  </si>
  <si>
    <t>sysang@dicp.ac.cn</t>
  </si>
  <si>
    <t>sangshiyun</t>
  </si>
  <si>
    <t>D1208羚羊</t>
  </si>
  <si>
    <t>491307</t>
  </si>
  <si>
    <t>zhaonan@dicp.ac.cn</t>
  </si>
  <si>
    <t>zhaonan</t>
  </si>
  <si>
    <t>491244</t>
  </si>
  <si>
    <t>ylding@dicp.ac.cn</t>
  </si>
  <si>
    <t>丁玉龙</t>
  </si>
  <si>
    <t>D0807健步如飞</t>
  </si>
  <si>
    <t>490616</t>
  </si>
  <si>
    <t>fei.liu@dicp.ac.cn</t>
  </si>
  <si>
    <t>liufei</t>
  </si>
  <si>
    <t>486825</t>
  </si>
  <si>
    <t>qyl@dicp.ac.cn</t>
  </si>
  <si>
    <t>qiuyanling</t>
  </si>
  <si>
    <t>486624</t>
  </si>
  <si>
    <t>ddliu@dicp.ac.cn</t>
  </si>
  <si>
    <t>刘丹丹</t>
  </si>
  <si>
    <t>485986</t>
  </si>
  <si>
    <t>jjcc@dicp.ac.cn</t>
  </si>
  <si>
    <t>congjing</t>
  </si>
  <si>
    <t>483125</t>
  </si>
  <si>
    <t>lxy1031@dicp.ac.cn</t>
  </si>
  <si>
    <t>刘晓艳</t>
  </si>
  <si>
    <t>482758</t>
  </si>
  <si>
    <t>yuweiqiang@dicp.ac.cn</t>
  </si>
  <si>
    <t>yuweiqiang</t>
  </si>
  <si>
    <t>482630</t>
  </si>
  <si>
    <t>xuxin0124@dicp.ac.cn</t>
  </si>
  <si>
    <t>徐欣</t>
  </si>
  <si>
    <t>1803</t>
  </si>
  <si>
    <t>482372</t>
  </si>
  <si>
    <t>421196534@qq.com</t>
  </si>
  <si>
    <t>鲍锋</t>
  </si>
  <si>
    <t>481696</t>
  </si>
  <si>
    <t>cjs@dicp.ac.cn</t>
  </si>
  <si>
    <t>初建胜</t>
  </si>
  <si>
    <t>480984</t>
  </si>
  <si>
    <t>liuyanchun@dicp.ac.cn</t>
  </si>
  <si>
    <t>刘延纯</t>
  </si>
  <si>
    <t>480637</t>
  </si>
  <si>
    <t>wangyz@dicp.ac.cn</t>
  </si>
  <si>
    <t>王玉忠</t>
  </si>
  <si>
    <t>479839</t>
  </si>
  <si>
    <t>pzhang@dicp.accn</t>
  </si>
  <si>
    <t>zhangpeng</t>
  </si>
  <si>
    <t>479265</t>
  </si>
  <si>
    <t>hongzhl06@dicp.ac.cn</t>
  </si>
  <si>
    <t>hongzhilai</t>
  </si>
  <si>
    <t>479014</t>
  </si>
  <si>
    <t>yongdi@dicp.ac.cn</t>
  </si>
  <si>
    <t>勇迪</t>
  </si>
  <si>
    <t>477857</t>
  </si>
  <si>
    <t>xlpan@dicp.ac.cn</t>
  </si>
  <si>
    <t>panxiaoli</t>
  </si>
  <si>
    <t>477757</t>
  </si>
  <si>
    <t>kywang@dicp.ac.cn</t>
  </si>
  <si>
    <t>王坤院</t>
  </si>
  <si>
    <t>475331</t>
  </si>
  <si>
    <t>jih003@dicp.ac.cn</t>
  </si>
  <si>
    <t>何牮</t>
  </si>
  <si>
    <t>472323</t>
  </si>
  <si>
    <t>lining@dicp.ac.cn</t>
  </si>
  <si>
    <t>lining</t>
  </si>
  <si>
    <t>472037</t>
  </si>
  <si>
    <t>insol@dicp.ac.cn</t>
  </si>
  <si>
    <t>刘涛</t>
  </si>
  <si>
    <t>469415</t>
  </si>
  <si>
    <t>ttn@dicp.ac.cn</t>
  </si>
  <si>
    <t>taotienan</t>
  </si>
  <si>
    <t>469016</t>
  </si>
  <si>
    <t>wdhuang@dicp.ac.cn</t>
  </si>
  <si>
    <t>wdhuang</t>
  </si>
  <si>
    <t>103</t>
  </si>
  <si>
    <t>467754</t>
  </si>
  <si>
    <t>luxin001@dicp.ac.cn</t>
  </si>
  <si>
    <t>Lu xin</t>
  </si>
  <si>
    <t>467414</t>
  </si>
  <si>
    <t>wangcx@dicp.ac.cn</t>
  </si>
  <si>
    <t>王从新</t>
  </si>
  <si>
    <t>465383</t>
  </si>
  <si>
    <t>xinwenjie@dicp.ac.cn</t>
  </si>
  <si>
    <t>辛文杰</t>
  </si>
  <si>
    <t>465372</t>
  </si>
  <si>
    <t>yufq@dicp.ac.cn</t>
  </si>
  <si>
    <t>于逢清</t>
  </si>
  <si>
    <t>464878</t>
  </si>
  <si>
    <t>pchen@dicp.ac.cn</t>
  </si>
  <si>
    <t>chenping</t>
  </si>
  <si>
    <t>D1901+T2"氢"春飞扬</t>
  </si>
  <si>
    <t>462481</t>
  </si>
  <si>
    <t>zhaoss@dicp.ac.cn</t>
  </si>
  <si>
    <t>zhaoshengsheng</t>
  </si>
  <si>
    <t>461131</t>
  </si>
  <si>
    <t>ylhong@dicp.ac.cn</t>
  </si>
  <si>
    <t>hongyoulu</t>
  </si>
  <si>
    <t>461080</t>
  </si>
  <si>
    <t>wangpengyuan@dicp.ac.cn</t>
  </si>
  <si>
    <t>wangpengyuan</t>
  </si>
  <si>
    <t>459540</t>
  </si>
  <si>
    <t>sunliang@dicp.ac.cn</t>
  </si>
  <si>
    <t>孙亮</t>
  </si>
  <si>
    <t>459123</t>
  </si>
  <si>
    <t>wzq@dicp.ac.cn</t>
  </si>
  <si>
    <t>wangzengqiang</t>
  </si>
  <si>
    <t>457329</t>
  </si>
  <si>
    <t>baofzhao@dicp.ac.cn</t>
  </si>
  <si>
    <t>BaofengZhao</t>
  </si>
  <si>
    <t>455772</t>
  </si>
  <si>
    <t>xiewy@dicp.ac.cn</t>
  </si>
  <si>
    <t>谢威扬</t>
  </si>
  <si>
    <t>455405</t>
  </si>
  <si>
    <t>dongjing@dicp.ac.cn</t>
  </si>
  <si>
    <t>董靖</t>
  </si>
  <si>
    <t>453534</t>
  </si>
  <si>
    <t>loewy43@gmail.com</t>
  </si>
  <si>
    <t>ShurongZhang</t>
  </si>
  <si>
    <t>452311</t>
  </si>
  <si>
    <t>hjuan@dicp.ac.cn</t>
  </si>
  <si>
    <t>hujuan</t>
  </si>
  <si>
    <t>451721</t>
  </si>
  <si>
    <t>dreamyou999@163.com</t>
  </si>
  <si>
    <t>dreamyou999</t>
  </si>
  <si>
    <t>102阳光灿烂</t>
  </si>
  <si>
    <t>451055</t>
  </si>
  <si>
    <t>zhangjian@dicp.ac.cn</t>
  </si>
  <si>
    <t>zhangjian</t>
  </si>
  <si>
    <t>450379</t>
  </si>
  <si>
    <t>yqhuang@dicp.ac.cn</t>
  </si>
  <si>
    <t>huangyanqiang</t>
  </si>
  <si>
    <t>449922</t>
  </si>
  <si>
    <t>lzrong@dicp.ac.cn</t>
  </si>
  <si>
    <t>zhangyan</t>
  </si>
  <si>
    <t>448711</t>
  </si>
  <si>
    <t>liuqin@dicp.ac.cn</t>
  </si>
  <si>
    <t>liuqin</t>
  </si>
  <si>
    <t>448298</t>
  </si>
  <si>
    <t>doubley@dicp.ac.cn</t>
  </si>
  <si>
    <t>于洋</t>
  </si>
  <si>
    <t>1806行者群</t>
  </si>
  <si>
    <t>447507</t>
  </si>
  <si>
    <t>yangweiwei@dicp.ac.cn</t>
  </si>
  <si>
    <t>yangweiwei</t>
  </si>
  <si>
    <t>447036</t>
  </si>
  <si>
    <t>guoqing@dicp.ac.cn</t>
  </si>
  <si>
    <t>guoqing</t>
  </si>
  <si>
    <t>446659</t>
  </si>
  <si>
    <t>zzs96@163.com</t>
  </si>
  <si>
    <t>zhongzhengsheng</t>
  </si>
  <si>
    <t>446413</t>
  </si>
  <si>
    <t>2511962866@qq.com</t>
  </si>
  <si>
    <t>lijinghua</t>
  </si>
  <si>
    <t>446163</t>
  </si>
  <si>
    <t>sunshine@dicp.ac.cn</t>
  </si>
  <si>
    <t>姜鲁华</t>
  </si>
  <si>
    <t>445812</t>
  </si>
  <si>
    <t>atom2005@foxmail.com</t>
  </si>
  <si>
    <t>吕元</t>
  </si>
  <si>
    <t>443513</t>
  </si>
  <si>
    <t>xai@dicp.ac.cn</t>
  </si>
  <si>
    <t>aixuanjun</t>
  </si>
  <si>
    <t>D20技高一筹</t>
  </si>
  <si>
    <t>443122</t>
  </si>
  <si>
    <t>wangyi@dicp.ac.cn</t>
  </si>
  <si>
    <t>王怡</t>
  </si>
  <si>
    <t>cwc自由行</t>
  </si>
  <si>
    <t>443071</t>
  </si>
  <si>
    <t>mrliuhan@dicp.ac.cn</t>
  </si>
  <si>
    <t>刘翰</t>
  </si>
  <si>
    <t>442584</t>
  </si>
  <si>
    <t>gaodn@dicp.ac.cn</t>
  </si>
  <si>
    <t>gaodiannan</t>
  </si>
  <si>
    <t>442156</t>
  </si>
  <si>
    <t>wangjh@dicp.ac.cn</t>
  </si>
  <si>
    <t>wangjunhu</t>
  </si>
  <si>
    <t>441586</t>
  </si>
  <si>
    <t>jfpang@dicp.ac.cn</t>
  </si>
  <si>
    <t>pangjifeng</t>
  </si>
  <si>
    <t>441022</t>
  </si>
  <si>
    <t>houming@dicp.ac.cn</t>
  </si>
  <si>
    <t>houming</t>
  </si>
  <si>
    <t>440787</t>
  </si>
  <si>
    <t>hxl8110@126.com</t>
  </si>
  <si>
    <t>Hou xiaoli</t>
  </si>
  <si>
    <t>440627</t>
  </si>
  <si>
    <t>cbxu@dicp.ac.cn</t>
  </si>
  <si>
    <t>xuchenbiao</t>
  </si>
  <si>
    <t>439073</t>
  </si>
  <si>
    <t>liuzl@dicp.ac.cn</t>
  </si>
  <si>
    <t>刘宗亮</t>
  </si>
  <si>
    <t>437523</t>
  </si>
  <si>
    <t>yxp5678@139.com</t>
  </si>
  <si>
    <t>杨小平</t>
  </si>
  <si>
    <t>437119</t>
  </si>
  <si>
    <t>suhj@dicp.ac.cn</t>
  </si>
  <si>
    <t>suhongjiu</t>
  </si>
  <si>
    <t>437023</t>
  </si>
  <si>
    <t>174930877@qq.com</t>
  </si>
  <si>
    <t>jiayong</t>
  </si>
  <si>
    <t>437013</t>
  </si>
  <si>
    <t>zhuhj@dicp.ac.cn</t>
  </si>
  <si>
    <t>朱何俊</t>
  </si>
  <si>
    <t>436741</t>
  </si>
  <si>
    <t>zhangyc@dicp.ac.cn</t>
  </si>
  <si>
    <t>张亦弛</t>
  </si>
  <si>
    <t>436579</t>
  </si>
  <si>
    <t>ninglili@dicp.ac.cn</t>
  </si>
  <si>
    <t>宁丽丽</t>
  </si>
  <si>
    <t>435914</t>
  </si>
  <si>
    <t>ldefu@dicp.ac.cn</t>
  </si>
  <si>
    <t>lidefu</t>
  </si>
  <si>
    <t>435523</t>
  </si>
  <si>
    <t>fuch92@dicp.ac.cn</t>
  </si>
  <si>
    <t>陈福存</t>
  </si>
  <si>
    <t>435067</t>
  </si>
  <si>
    <t>wangtao@dicp.ac.cn</t>
  </si>
  <si>
    <t>王涛</t>
  </si>
  <si>
    <t>434940</t>
  </si>
  <si>
    <t>gaohong@dicp.ac.cn</t>
  </si>
  <si>
    <t>gaohong</t>
  </si>
  <si>
    <t>434416</t>
  </si>
  <si>
    <t>dlyx0213@dicp.ac.cn</t>
  </si>
  <si>
    <t>YX</t>
  </si>
  <si>
    <t>1816胖酵母</t>
  </si>
  <si>
    <t>434330</t>
  </si>
  <si>
    <t>zyr@dicp.ac.cn</t>
  </si>
  <si>
    <t>赵艳荣</t>
  </si>
  <si>
    <t>434130</t>
  </si>
  <si>
    <t>453043918@qq.com</t>
  </si>
  <si>
    <t>434042</t>
  </si>
  <si>
    <t>liguosong@dicp.ac.cn</t>
  </si>
  <si>
    <t>liguosong</t>
  </si>
  <si>
    <t>D1209氧气</t>
  </si>
  <si>
    <t>433763</t>
  </si>
  <si>
    <t>yanli@dicp.ac.cn</t>
  </si>
  <si>
    <t>严丽</t>
  </si>
  <si>
    <t>432711</t>
  </si>
  <si>
    <t>bswan@dicp.ac.cn</t>
  </si>
  <si>
    <t>万伯顺</t>
  </si>
  <si>
    <t>432284</t>
  </si>
  <si>
    <t>xyliu2003@dicp.ac.cn</t>
  </si>
  <si>
    <t>liuxiaoyan</t>
  </si>
  <si>
    <t>430898</t>
  </si>
  <si>
    <t>liutong@dicp.ac.cn</t>
  </si>
  <si>
    <t>liutong</t>
  </si>
  <si>
    <t>703归行者</t>
  </si>
  <si>
    <t>430139</t>
  </si>
  <si>
    <t>liyanli@dicp.ac.cn</t>
  </si>
  <si>
    <t>Li yanli</t>
  </si>
  <si>
    <t>429355</t>
  </si>
  <si>
    <t>hongweish@dicp.ac.cn</t>
  </si>
  <si>
    <t>SHW</t>
  </si>
  <si>
    <t>429120</t>
  </si>
  <si>
    <t>yadongchu@dicp.ac.cn</t>
  </si>
  <si>
    <t>褚亚东</t>
  </si>
  <si>
    <t>1812星海湾快乐小藻</t>
  </si>
  <si>
    <t>428399</t>
  </si>
  <si>
    <t>glf@dicp.ac.cn</t>
  </si>
  <si>
    <t>龚磊峰</t>
  </si>
  <si>
    <t>427520</t>
  </si>
  <si>
    <t>xfchen@dicp.ac.cn</t>
  </si>
  <si>
    <t>chenxiaofang</t>
  </si>
  <si>
    <t>427304</t>
  </si>
  <si>
    <t>ljjx@dicp.ac.cn</t>
  </si>
  <si>
    <t>lengjing</t>
  </si>
  <si>
    <t>427130</t>
  </si>
  <si>
    <t>duwei@dicp.ac.cn</t>
  </si>
  <si>
    <t>杜伟</t>
  </si>
  <si>
    <t>426305</t>
  </si>
  <si>
    <t>985066021@qq.com</t>
  </si>
  <si>
    <t>齐鹭汀</t>
  </si>
  <si>
    <t>425936</t>
  </si>
  <si>
    <t>xiefeng0794@dicp.ac.cn</t>
  </si>
  <si>
    <t>xiefeng</t>
  </si>
  <si>
    <t>425289</t>
  </si>
  <si>
    <t>daiwen@dicp.ac.cn</t>
  </si>
  <si>
    <t>daiwen</t>
  </si>
  <si>
    <t>424965</t>
  </si>
  <si>
    <t>yuhao@dicp.ac.cn</t>
  </si>
  <si>
    <t>Yuhao</t>
  </si>
  <si>
    <t>hr步可愉悦</t>
  </si>
  <si>
    <t>423601</t>
  </si>
  <si>
    <t>dujie109109@163.com</t>
  </si>
  <si>
    <t>dujie</t>
  </si>
  <si>
    <t>423206</t>
  </si>
  <si>
    <t>shushuangli@dicp.ac.cn</t>
  </si>
  <si>
    <t>lishushuang</t>
  </si>
  <si>
    <t>423057</t>
  </si>
  <si>
    <t>ytong@dicp.ac.cn</t>
  </si>
  <si>
    <t>jiaoyutong</t>
  </si>
  <si>
    <t>422245</t>
  </si>
  <si>
    <t>zhonghexiang@dicp.ac.cn</t>
  </si>
  <si>
    <t>zhonghexiang</t>
  </si>
  <si>
    <t>422228</t>
  </si>
  <si>
    <t>dewang@dicp.ac.cn</t>
  </si>
  <si>
    <t>王冬娥</t>
  </si>
  <si>
    <t>421557</t>
  </si>
  <si>
    <t>tianyz@dicp.ac.cn</t>
  </si>
  <si>
    <t>tianyuzeng</t>
  </si>
  <si>
    <t>420735</t>
  </si>
  <si>
    <t>c_x_p@dicp.ac.cn</t>
  </si>
  <si>
    <t>曹旭鹏</t>
  </si>
  <si>
    <t>420470</t>
  </si>
  <si>
    <t>zhaocx@dicp.ac.cn</t>
  </si>
  <si>
    <t>Zhao chunxia</t>
  </si>
  <si>
    <t>420069</t>
  </si>
  <si>
    <t>hu.chunxiu@gmail.com</t>
  </si>
  <si>
    <t>Hu chunxiu</t>
  </si>
  <si>
    <t>418991</t>
  </si>
  <si>
    <t>jiangbo@dicp.ac.cn</t>
  </si>
  <si>
    <t>BoJiang</t>
  </si>
  <si>
    <t>418739</t>
  </si>
  <si>
    <t>jiashuqin@dicp.ac.cn</t>
  </si>
  <si>
    <t>jiashuqin</t>
  </si>
  <si>
    <t>418409</t>
  </si>
  <si>
    <t>zcgeng@dicp.ac.cn</t>
  </si>
  <si>
    <t>gengzicai</t>
  </si>
  <si>
    <t>701探路者</t>
  </si>
  <si>
    <t>418238</t>
  </si>
  <si>
    <t>yanghong@dicp.ac.cn</t>
  </si>
  <si>
    <t>杨宏</t>
  </si>
  <si>
    <t>417497</t>
  </si>
  <si>
    <t>jiaowence@dicp.ac.cn</t>
  </si>
  <si>
    <t>jiaowence</t>
  </si>
  <si>
    <t>416621</t>
  </si>
  <si>
    <t>hwli@dicp.ac.cn</t>
  </si>
  <si>
    <t>黎红旺</t>
  </si>
  <si>
    <t>416200</t>
  </si>
  <si>
    <t>mayiwen@dicp.ac.cn</t>
  </si>
  <si>
    <t>mayiwen</t>
  </si>
  <si>
    <t>415514</t>
  </si>
  <si>
    <t>676707354@qq.com</t>
  </si>
  <si>
    <t>wangaibo</t>
  </si>
  <si>
    <t>414648</t>
  </si>
  <si>
    <t>hhww@dicp.ac.cn</t>
  </si>
  <si>
    <t>黄为</t>
  </si>
  <si>
    <t>413914</t>
  </si>
  <si>
    <t>luxinyi@dicp.ac.cn</t>
  </si>
  <si>
    <t>卢歆怡</t>
  </si>
  <si>
    <t>413823</t>
  </si>
  <si>
    <t>lyz2004@dicp.ac.cn</t>
  </si>
  <si>
    <t>liyongzhao</t>
  </si>
  <si>
    <t>413715</t>
  </si>
  <si>
    <t>jinjing@dicp.ac.cn</t>
  </si>
  <si>
    <t>jinjing</t>
  </si>
  <si>
    <t>413616</t>
  </si>
  <si>
    <t>jnwang@dicp.ac.cn</t>
  </si>
  <si>
    <t>王建宁</t>
  </si>
  <si>
    <t>413413</t>
  </si>
  <si>
    <t>peacefulhappy@163.com</t>
  </si>
  <si>
    <t>包淳</t>
  </si>
  <si>
    <t>412481</t>
  </si>
  <si>
    <t>dingkun@dicp.ac.cn</t>
  </si>
  <si>
    <t>dingkun</t>
  </si>
  <si>
    <t>105</t>
  </si>
  <si>
    <t>411798</t>
  </si>
  <si>
    <t>wubaoxing@dicp.ac.cn</t>
  </si>
  <si>
    <t>吴宝星</t>
  </si>
  <si>
    <t>411623</t>
  </si>
  <si>
    <t>Xff207@dicp.ac.cn</t>
  </si>
  <si>
    <t>xufeifei</t>
  </si>
  <si>
    <t>409651</t>
  </si>
  <si>
    <t>sxzhang@dicp.ac.cn</t>
  </si>
  <si>
    <t>zhangshixin</t>
  </si>
  <si>
    <t>409647</t>
  </si>
  <si>
    <t>xiongbh@dicp.ac.cn</t>
  </si>
  <si>
    <t>xiongbohui</t>
  </si>
  <si>
    <t>yjs健康大队</t>
  </si>
  <si>
    <t>409535</t>
  </si>
  <si>
    <t>wenting_yin@dicp.ac.cn</t>
  </si>
  <si>
    <t>尹文婷</t>
  </si>
  <si>
    <t>18T2跃动力</t>
  </si>
  <si>
    <t>409505</t>
  </si>
  <si>
    <t>fengl@dicp.ac.cn</t>
  </si>
  <si>
    <t>fengliang</t>
  </si>
  <si>
    <t>409165</t>
  </si>
  <si>
    <t>liuzs@dicp.ac.cn</t>
  </si>
  <si>
    <t>刘志生</t>
  </si>
  <si>
    <t>408626</t>
  </si>
  <si>
    <t>tsk@dicp.ac.cn</t>
  </si>
  <si>
    <t>tangshukai</t>
  </si>
  <si>
    <t>408413</t>
  </si>
  <si>
    <t>xutao@dicp.ac.cn</t>
  </si>
  <si>
    <t>徐涛</t>
  </si>
  <si>
    <t>406393</t>
  </si>
  <si>
    <t>zhaoshan@dicp.ac.cn</t>
  </si>
  <si>
    <t>赵姍</t>
  </si>
  <si>
    <t>406359</t>
  </si>
  <si>
    <t>wyanqiu@dicp.ac.cn</t>
  </si>
  <si>
    <t>wangyanqiu</t>
  </si>
  <si>
    <t>406042</t>
  </si>
  <si>
    <t>rintozhong@163.com</t>
  </si>
  <si>
    <t>钟润涛</t>
  </si>
  <si>
    <t>405877</t>
  </si>
  <si>
    <t>wwl2010@dicp.ac.cn</t>
  </si>
  <si>
    <t>刘巍巍</t>
  </si>
  <si>
    <t>404978</t>
  </si>
  <si>
    <t>jzwang@dicp.ac.cn</t>
  </si>
  <si>
    <t>wangjiezhi</t>
  </si>
  <si>
    <t>404845</t>
  </si>
  <si>
    <t>1054483445@qq.com</t>
  </si>
  <si>
    <t>刘颖佳</t>
  </si>
  <si>
    <t>404262</t>
  </si>
  <si>
    <t>yangxy@dicp.ac.cn</t>
  </si>
  <si>
    <t>杨晓野</t>
  </si>
  <si>
    <t>404119</t>
  </si>
  <si>
    <t>hanjq@dicp.ac.cn</t>
  </si>
  <si>
    <t>韩建强</t>
  </si>
  <si>
    <t>404099</t>
  </si>
  <si>
    <t>guanliya@dicp.ac.cn</t>
  </si>
  <si>
    <t>guanliya</t>
  </si>
  <si>
    <t>401796</t>
  </si>
  <si>
    <t>tianz@dicp.ac.cn</t>
  </si>
  <si>
    <t>田志坚</t>
  </si>
  <si>
    <t>401716</t>
  </si>
  <si>
    <t>1129863514@qq.com</t>
  </si>
  <si>
    <t>罗丹</t>
  </si>
  <si>
    <t>东方不败</t>
  </si>
  <si>
    <t>400840</t>
  </si>
  <si>
    <t>ldc@dicp.ac.cn</t>
  </si>
  <si>
    <t>lidecai</t>
  </si>
  <si>
    <t>400592</t>
  </si>
  <si>
    <t>henterw@163.com</t>
  </si>
  <si>
    <t>汪健</t>
  </si>
  <si>
    <t>400422</t>
  </si>
  <si>
    <t>jinming@dicp.ac.cn</t>
  </si>
  <si>
    <t>金明</t>
  </si>
  <si>
    <t>400407</t>
  </si>
  <si>
    <t>yujf@dicp.ac.cn</t>
  </si>
  <si>
    <t>俞佳枫</t>
  </si>
  <si>
    <t>400289</t>
  </si>
  <si>
    <t>chenwei@dicp.ac.cn</t>
  </si>
  <si>
    <t>陈玮</t>
  </si>
  <si>
    <t>400001</t>
  </si>
  <si>
    <t>huilu@dicp.ac.cn</t>
  </si>
  <si>
    <t>鲁辉</t>
  </si>
  <si>
    <t>399334</t>
  </si>
  <si>
    <t>liuna@dicp.ac.cn</t>
  </si>
  <si>
    <t>liuna</t>
  </si>
  <si>
    <t>399120</t>
  </si>
  <si>
    <t>lili@dicp.ac.cn</t>
  </si>
  <si>
    <t>lili</t>
  </si>
  <si>
    <t>398558</t>
  </si>
  <si>
    <t>liuhf@dicp.ac.cn</t>
  </si>
  <si>
    <t>liuhaifeng</t>
  </si>
  <si>
    <t>398221</t>
  </si>
  <si>
    <t>yhj@dicp.ac.cn</t>
  </si>
  <si>
    <t>yuhaijun</t>
  </si>
  <si>
    <t>397165</t>
  </si>
  <si>
    <t>xj_zhao1@126.com</t>
  </si>
  <si>
    <t>Zhao xinjie</t>
  </si>
  <si>
    <t>396327</t>
  </si>
  <si>
    <t>chenxin@dicp.ac.cn</t>
  </si>
  <si>
    <t>陈欣</t>
  </si>
  <si>
    <t>395416</t>
  </si>
  <si>
    <t>yangkaiguang@dicp.ac.cn</t>
  </si>
  <si>
    <t>KaiguangYang</t>
  </si>
  <si>
    <t>395291</t>
  </si>
  <si>
    <t>wanglx@dicp.ac.cn</t>
  </si>
  <si>
    <t>wanglongxing</t>
  </si>
  <si>
    <t>395248</t>
  </si>
  <si>
    <t>zhengyang@dicp.ac.cn</t>
  </si>
  <si>
    <t>郑洋</t>
  </si>
  <si>
    <t>395202</t>
  </si>
  <si>
    <t>ljln@dicp.ac.cn</t>
  </si>
  <si>
    <t>李杰</t>
  </si>
  <si>
    <t>394963</t>
  </si>
  <si>
    <t>caojing@dicp.ac.cn</t>
  </si>
  <si>
    <t>caojing</t>
  </si>
  <si>
    <t>394875</t>
  </si>
  <si>
    <t>zjian@dicp.ac.cn</t>
  </si>
  <si>
    <t>394455</t>
  </si>
  <si>
    <t>15780666@qq.com</t>
  </si>
  <si>
    <t>zhangshujun</t>
  </si>
  <si>
    <t>393891</t>
  </si>
  <si>
    <t>lianggf@dicp.ac.cn</t>
  </si>
  <si>
    <t>liangguanfeng</t>
  </si>
  <si>
    <t>393573</t>
  </si>
  <si>
    <t>zhenglimin@dicp.ac.cn</t>
  </si>
  <si>
    <t>zhenglimin</t>
  </si>
  <si>
    <t>393382</t>
  </si>
  <si>
    <t>mfqzy@126.com</t>
  </si>
  <si>
    <t>孟繁琼</t>
  </si>
  <si>
    <t>392811</t>
  </si>
  <si>
    <t>jingyingshi@dicp.ac.cn</t>
  </si>
  <si>
    <t>施晶莹</t>
  </si>
  <si>
    <t>392038</t>
  </si>
  <si>
    <t>dzxu@dicp.ac.cn</t>
  </si>
  <si>
    <t>xudezhu</t>
  </si>
  <si>
    <t>391960</t>
  </si>
  <si>
    <t>wujunliu@dicp.ac.cn</t>
  </si>
  <si>
    <t>LWJ</t>
  </si>
  <si>
    <t>391192</t>
  </si>
  <si>
    <t>liuxin17@dicp.ac.cn</t>
  </si>
  <si>
    <t>liuxin</t>
  </si>
  <si>
    <t>391011</t>
  </si>
  <si>
    <t>ddzhang@dicp.ac.cn</t>
  </si>
  <si>
    <t>张豆豆</t>
  </si>
  <si>
    <t>390882</t>
  </si>
  <si>
    <t>lxj@dicp.ac.cn</t>
  </si>
  <si>
    <t>李晓佳</t>
  </si>
  <si>
    <t>389378</t>
  </si>
  <si>
    <t>hysu@dicp.ac.cn</t>
  </si>
  <si>
    <t>苏海燕</t>
  </si>
  <si>
    <t>5567飞奔的小鸟</t>
  </si>
  <si>
    <t>389236</t>
  </si>
  <si>
    <t>songwei05@dicp.ac.cn</t>
  </si>
  <si>
    <t>songwei</t>
  </si>
  <si>
    <t>388183</t>
  </si>
  <si>
    <t>liubin81@dicp.ac.cn</t>
  </si>
  <si>
    <t>刘斌</t>
  </si>
  <si>
    <t>388115</t>
  </si>
  <si>
    <t>zyl@dicp.ac.cn</t>
  </si>
  <si>
    <t>zhangyuelong</t>
  </si>
  <si>
    <t>388030</t>
  </si>
  <si>
    <t>jijiemei@dicp.ac.cn</t>
  </si>
  <si>
    <t>季洁梅</t>
  </si>
  <si>
    <t>387704</t>
  </si>
  <si>
    <t>xiuliwang@dicp.ac.cn</t>
  </si>
  <si>
    <t>王秀丽</t>
  </si>
  <si>
    <t>387575</t>
  </si>
  <si>
    <t>lgy2010@dicp.ac.cn</t>
  </si>
  <si>
    <t>liguangyi</t>
  </si>
  <si>
    <t>387480</t>
  </si>
  <si>
    <t>chenchuang@dicp.ac.cn</t>
  </si>
  <si>
    <t>chenchuang</t>
  </si>
  <si>
    <t>387440</t>
  </si>
  <si>
    <t>wuwei@dicp.ac.cn</t>
  </si>
  <si>
    <t>wuwei</t>
  </si>
  <si>
    <t>386332</t>
  </si>
  <si>
    <t>houky@dicp.ac.cn</t>
  </si>
  <si>
    <t>houky</t>
  </si>
  <si>
    <t>385816</t>
  </si>
  <si>
    <t>sunliyan@dicp.ac.cn</t>
  </si>
  <si>
    <t>sunliyan</t>
  </si>
  <si>
    <t>385655</t>
  </si>
  <si>
    <t>peichunwu@dicp.ac.cn</t>
  </si>
  <si>
    <t>吴佩春</t>
  </si>
  <si>
    <t>385361</t>
  </si>
  <si>
    <t>maojia@dicp.ac.cn</t>
  </si>
  <si>
    <t>毛佳</t>
  </si>
  <si>
    <t>385126</t>
  </si>
  <si>
    <t>myang@dicp.ac.cn</t>
  </si>
  <si>
    <t>yangminghui</t>
  </si>
  <si>
    <t>385060</t>
  </si>
  <si>
    <t>taoli@dicp.ac.cn</t>
  </si>
  <si>
    <t>litao</t>
  </si>
  <si>
    <t>384501</t>
  </si>
  <si>
    <t>lncheng@dicp.ac.cn</t>
  </si>
  <si>
    <t>chenglina</t>
  </si>
  <si>
    <t>384441</t>
  </si>
  <si>
    <t>xianbolu@dicp.ac.cn</t>
  </si>
  <si>
    <t>xianbolu</t>
  </si>
  <si>
    <t>383761</t>
  </si>
  <si>
    <t>lizhentao@dicp.ac.cn</t>
  </si>
  <si>
    <t>李振涛</t>
  </si>
  <si>
    <t>383667</t>
  </si>
  <si>
    <t>yinpy@dicp.ac.cn</t>
  </si>
  <si>
    <t>Yin peiyuan</t>
  </si>
  <si>
    <t>383585</t>
  </si>
  <si>
    <t>nicj@dicp.ac.cn</t>
  </si>
  <si>
    <t>nichangjun</t>
  </si>
  <si>
    <t>382986</t>
  </si>
  <si>
    <t>wangy@dicp.ac.cn</t>
  </si>
  <si>
    <t>wangyan</t>
  </si>
  <si>
    <t>382196</t>
  </si>
  <si>
    <t>liuyanan@dicp.ac.cn</t>
  </si>
  <si>
    <t>刘亚男</t>
  </si>
  <si>
    <t>381694</t>
  </si>
  <si>
    <t>ftfan@dicp.ac.cn</t>
  </si>
  <si>
    <t>范峰滔</t>
  </si>
  <si>
    <t>381373</t>
  </si>
  <si>
    <t>zcfeng@dicp.ac.cn</t>
  </si>
  <si>
    <t>冯兆池</t>
  </si>
  <si>
    <t>381344</t>
  </si>
  <si>
    <t>chenzy@dicp.ac.cn</t>
  </si>
  <si>
    <t>chenzhongyan</t>
  </si>
  <si>
    <t>381005</t>
  </si>
  <si>
    <t>songgl@dicp.ac.cn</t>
  </si>
  <si>
    <t>宋广亮</t>
  </si>
  <si>
    <t>380321</t>
  </si>
  <si>
    <t>huzhuo@dicp.ac.cn</t>
  </si>
  <si>
    <t>胡卓</t>
  </si>
  <si>
    <t>379526</t>
  </si>
  <si>
    <t>bjfang@dicp.ac.cn</t>
  </si>
  <si>
    <t>fangbenjie</t>
  </si>
  <si>
    <t>379439</t>
  </si>
  <si>
    <t>youngsun@dicp.ac.cn</t>
  </si>
  <si>
    <t>sunying</t>
  </si>
  <si>
    <t>379147</t>
  </si>
  <si>
    <t>wugr@dicp.ac.cn</t>
  </si>
  <si>
    <t>wuguorong</t>
  </si>
  <si>
    <t>378539</t>
  </si>
  <si>
    <t>lxb@dicp.ac.cn</t>
  </si>
  <si>
    <t>刘兴宝</t>
  </si>
  <si>
    <t>377719</t>
  </si>
  <si>
    <t>yyhui@dicp.ac.cn</t>
  </si>
  <si>
    <t>于永辉</t>
  </si>
  <si>
    <t>377403</t>
  </si>
  <si>
    <t>ligf@dicp.ac.cn</t>
  </si>
  <si>
    <t>liguofu</t>
  </si>
  <si>
    <t>375729</t>
  </si>
  <si>
    <t>zhouyuhong@dicp.ac.cn</t>
  </si>
  <si>
    <t>周玉红</t>
  </si>
  <si>
    <t>375646</t>
  </si>
  <si>
    <t>afyb@dicp.ac.cn</t>
  </si>
  <si>
    <t>冯延宾</t>
  </si>
  <si>
    <t>375621</t>
  </si>
  <si>
    <t>whzhdicpwtg@dicp.ac.cn</t>
  </si>
  <si>
    <t>卫皇曌</t>
  </si>
  <si>
    <t>375498</t>
  </si>
  <si>
    <t>libing@dicp.ac.cn</t>
  </si>
  <si>
    <t>李冰</t>
  </si>
  <si>
    <t>375169</t>
  </si>
  <si>
    <t>wangzg@dicp.ac.cn</t>
  </si>
  <si>
    <t>wangzhigang</t>
  </si>
  <si>
    <t>374918</t>
  </si>
  <si>
    <t>byzhang@dicp.ac.cn</t>
  </si>
  <si>
    <t>张博宇</t>
  </si>
  <si>
    <t>374269</t>
  </si>
  <si>
    <t>xujm@dicp.ac.cn</t>
  </si>
  <si>
    <t>xujinming</t>
  </si>
  <si>
    <t>374268</t>
  </si>
  <si>
    <t>liangzhen@dicp.ac.cn</t>
  </si>
  <si>
    <t>ZhenLiang</t>
  </si>
  <si>
    <t>373728</t>
  </si>
  <si>
    <t>fenglu@dicp.ac.cn</t>
  </si>
  <si>
    <t>FENGLU</t>
  </si>
  <si>
    <t>373102</t>
  </si>
  <si>
    <t>2443957218@qq.com</t>
  </si>
  <si>
    <t>董艳</t>
  </si>
  <si>
    <t>372796</t>
  </si>
  <si>
    <t>lhw@dicp.ac.cn</t>
  </si>
  <si>
    <t>栾宏伟</t>
  </si>
  <si>
    <t>372402</t>
  </si>
  <si>
    <t>fjjiao@dicp.ac.cn</t>
  </si>
  <si>
    <t>焦凤军</t>
  </si>
  <si>
    <t>372029</t>
  </si>
  <si>
    <t>Liushuang87@dicp.ac.cn</t>
  </si>
  <si>
    <t>刘爽</t>
  </si>
  <si>
    <t>371980</t>
  </si>
  <si>
    <t>suwentao@dicp.ac.cn</t>
  </si>
  <si>
    <t>苏文涛</t>
  </si>
  <si>
    <t>1807Our way</t>
  </si>
  <si>
    <t>371891</t>
  </si>
  <si>
    <t>lina316@dicp.ac.cn</t>
  </si>
  <si>
    <t>李娜</t>
  </si>
  <si>
    <t>371401</t>
  </si>
  <si>
    <t>dpwu@dicp.ac.cn</t>
  </si>
  <si>
    <t>wudapeng</t>
  </si>
  <si>
    <t>371233</t>
  </si>
  <si>
    <t>2300900012@qq.com</t>
  </si>
  <si>
    <t>陈剑</t>
  </si>
  <si>
    <t>371213</t>
  </si>
  <si>
    <t>guangyeliu@dicp.ac.cn</t>
  </si>
  <si>
    <t>刘广业</t>
  </si>
  <si>
    <t>371207</t>
  </si>
  <si>
    <t>zhangyu1987@dicp.ac.cn</t>
  </si>
  <si>
    <t>zhangyu</t>
  </si>
  <si>
    <t>369958</t>
  </si>
  <si>
    <t>duwenqiang@dicp.ac.cn</t>
  </si>
  <si>
    <t>duwenqiang</t>
  </si>
  <si>
    <t>369818</t>
  </si>
  <si>
    <t>shjlv@dicp.ac.cn</t>
  </si>
  <si>
    <t>lvshuangjiang</t>
  </si>
  <si>
    <t>369580</t>
  </si>
  <si>
    <t>qiaoxd@dicp.ac.cn</t>
  </si>
  <si>
    <t>乔晓冬</t>
  </si>
  <si>
    <t>369367</t>
  </si>
  <si>
    <t>maxj@dicp.ac.cn</t>
  </si>
  <si>
    <t>马小军</t>
  </si>
  <si>
    <t>368162</t>
  </si>
  <si>
    <t>zhpdai@dicp.ac.cn</t>
  </si>
  <si>
    <t>ZhongpengDai</t>
  </si>
  <si>
    <t>368113</t>
  </si>
  <si>
    <t>wrdong@dicp.ac.cn</t>
  </si>
  <si>
    <t>dongwenrui</t>
  </si>
  <si>
    <t>367937</t>
  </si>
  <si>
    <t>xujie@dicp.ac.cn</t>
  </si>
  <si>
    <t>xujie</t>
  </si>
  <si>
    <t>367934</t>
  </si>
  <si>
    <t>rengy@dicp.ac.cn</t>
  </si>
  <si>
    <t>rengaoyuan</t>
  </si>
  <si>
    <t>366924</t>
  </si>
  <si>
    <t>lys@dicp.ac.cn</t>
  </si>
  <si>
    <t>liuyushi</t>
  </si>
  <si>
    <t>366631</t>
  </si>
  <si>
    <t>hzang@dicp.ac.cn</t>
  </si>
  <si>
    <t>zanghong</t>
  </si>
  <si>
    <t>366514</t>
  </si>
  <si>
    <t>mahong@dicp.ac.cn</t>
  </si>
  <si>
    <t>mahong</t>
  </si>
  <si>
    <t>366509</t>
  </si>
  <si>
    <t>2390109188@qq.com</t>
  </si>
  <si>
    <t>xiaoxiao001</t>
  </si>
  <si>
    <t>365654</t>
  </si>
  <si>
    <t>hushu@dicp.ac.cn</t>
  </si>
  <si>
    <t>hushu</t>
  </si>
  <si>
    <t>365635</t>
  </si>
  <si>
    <t>824820290@qq.com</t>
  </si>
  <si>
    <t>刘敏</t>
  </si>
  <si>
    <t>365621</t>
  </si>
  <si>
    <t>myzheng@dicp.ac.cn</t>
  </si>
  <si>
    <t>zhengmingyuan</t>
  </si>
  <si>
    <t>365620</t>
  </si>
  <si>
    <t>gqjia@dicp.ac.cn</t>
  </si>
  <si>
    <t>贾国卿</t>
  </si>
  <si>
    <t>365552</t>
  </si>
  <si>
    <t>rgli@dicp.ac.cn</t>
  </si>
  <si>
    <t>李仁贵</t>
  </si>
  <si>
    <t>365123</t>
  </si>
  <si>
    <t>xuhy@dicp.ac.cn</t>
  </si>
  <si>
    <t>徐恒泳</t>
  </si>
  <si>
    <t>365009</t>
  </si>
  <si>
    <t>heteng@dicp.ac.cn</t>
  </si>
  <si>
    <t>heteng</t>
  </si>
  <si>
    <t>364772</t>
  </si>
  <si>
    <t>zsfjxy@dicp.ac.cn</t>
  </si>
  <si>
    <t>ZSF</t>
  </si>
  <si>
    <t>364407</t>
  </si>
  <si>
    <t>shixianzhe@dicp.ac.cn</t>
  </si>
  <si>
    <t>Shi xianzhe</t>
  </si>
  <si>
    <t>363966</t>
  </si>
  <si>
    <t>qike@dicp.ac.cn</t>
  </si>
  <si>
    <t>jiangqike</t>
  </si>
  <si>
    <t>363074</t>
  </si>
  <si>
    <t>xuli@dicp.ac.cn</t>
  </si>
  <si>
    <t>徐力</t>
  </si>
  <si>
    <t>362898</t>
  </si>
  <si>
    <t>ygzhou@dicp.ac.cn</t>
  </si>
  <si>
    <t>周永贵</t>
  </si>
  <si>
    <t>362447</t>
  </si>
  <si>
    <t>miaolu@dicp.ac.cn</t>
  </si>
  <si>
    <t>苗露</t>
  </si>
  <si>
    <t>362440</t>
  </si>
  <si>
    <t>slchen@dicp.ac.cn</t>
  </si>
  <si>
    <t>chenshuling</t>
  </si>
  <si>
    <t>361635</t>
  </si>
  <si>
    <t>mlx@dicp.ac.cn</t>
  </si>
  <si>
    <t>马立新</t>
  </si>
  <si>
    <t>361632</t>
  </si>
  <si>
    <t>bqiao@dicp.ac.cn</t>
  </si>
  <si>
    <t>qiaobotao</t>
  </si>
  <si>
    <t>361411</t>
  </si>
  <si>
    <t>ghli@dicp.ac.cn</t>
  </si>
  <si>
    <t>liguohui</t>
  </si>
  <si>
    <t>361369</t>
  </si>
  <si>
    <t>lgj1802@dicp.ac.cn</t>
  </si>
  <si>
    <t>吕国军</t>
  </si>
  <si>
    <t>361333</t>
  </si>
  <si>
    <t>lihui063702@dicp.ac.cn</t>
  </si>
  <si>
    <t>lihui</t>
  </si>
  <si>
    <t>360351</t>
  </si>
  <si>
    <t>heshasha@dicp.ac.cn</t>
  </si>
  <si>
    <t>heshasha</t>
  </si>
  <si>
    <t>360240</t>
  </si>
  <si>
    <t>bina@dicp.ac.cn</t>
  </si>
  <si>
    <t>fubina</t>
  </si>
  <si>
    <t>359809</t>
  </si>
  <si>
    <t>jingw@dicp.ac.cn</t>
  </si>
  <si>
    <t>金高娃</t>
  </si>
  <si>
    <t>359800</t>
  </si>
  <si>
    <t>kangguod@dicp.ac.cn</t>
  </si>
  <si>
    <t>康国栋</t>
  </si>
  <si>
    <t>359718</t>
  </si>
  <si>
    <t>zhuj@dicp.ac.cn</t>
  </si>
  <si>
    <t>zhujing</t>
  </si>
  <si>
    <t>359627</t>
  </si>
  <si>
    <t>zhangjy@dicp.ac.cn</t>
  </si>
  <si>
    <t>zhangjianyang</t>
  </si>
  <si>
    <t>359552</t>
  </si>
  <si>
    <t>xqzhao@dicp.ac.cn</t>
  </si>
  <si>
    <t>zhaoxuqun</t>
  </si>
  <si>
    <t>358737</t>
  </si>
  <si>
    <t>wl8607@dicp.ac.cn</t>
  </si>
  <si>
    <t>王琳</t>
  </si>
  <si>
    <t>357170</t>
  </si>
  <si>
    <t>s.ran@189.cn</t>
  </si>
  <si>
    <t>冉申</t>
  </si>
  <si>
    <t>357107</t>
  </si>
  <si>
    <t>dlz@dicp.ac.cn</t>
  </si>
  <si>
    <t>dengliezheng</t>
  </si>
  <si>
    <t>356717</t>
  </si>
  <si>
    <t>rsxu@dicp.ac.cn</t>
  </si>
  <si>
    <t>徐仁顺</t>
  </si>
  <si>
    <t>356694</t>
  </si>
  <si>
    <t>baihn@dicp.ac.cn</t>
  </si>
  <si>
    <t>白桓宁</t>
  </si>
  <si>
    <t>356469</t>
  </si>
  <si>
    <t>zhbma@dicp.ac.cn</t>
  </si>
  <si>
    <t>马志博</t>
  </si>
  <si>
    <t>356315</t>
  </si>
  <si>
    <t>pyzhang@dicp.ac.cn</t>
  </si>
  <si>
    <t>zhangpeiyu</t>
  </si>
  <si>
    <t>356269</t>
  </si>
  <si>
    <t>godspeedrong@163.com</t>
  </si>
  <si>
    <t>荣欣</t>
  </si>
  <si>
    <t>354559</t>
  </si>
  <si>
    <t>wangli@dicp.ac.cn</t>
  </si>
  <si>
    <t>王丽</t>
  </si>
  <si>
    <t>354108</t>
  </si>
  <si>
    <t>baicm@dicp.ac.cn</t>
  </si>
  <si>
    <t>白长敏</t>
  </si>
  <si>
    <t>353862</t>
  </si>
  <si>
    <t>yjy@dicp.ac.cn</t>
  </si>
  <si>
    <t>yangjiayue</t>
  </si>
  <si>
    <t>353415</t>
  </si>
  <si>
    <t>wangyingli@dicp.ac.cn</t>
  </si>
  <si>
    <t>王莹利</t>
  </si>
  <si>
    <t>353305</t>
  </si>
  <si>
    <t>zhang_901@dicp.ac.cn</t>
  </si>
  <si>
    <t>zhangchen</t>
  </si>
  <si>
    <t>353056</t>
  </si>
  <si>
    <t>xueji@dicp.ac.cn</t>
  </si>
  <si>
    <t>sunxiaoshan</t>
  </si>
  <si>
    <t>352830</t>
  </si>
  <si>
    <t>bo.zhang@dicp.ac.cn</t>
  </si>
  <si>
    <t>zhangbo</t>
  </si>
  <si>
    <t>351510</t>
  </si>
  <si>
    <t>suncc@dicp.ac.cn</t>
  </si>
  <si>
    <t>sunchangcun</t>
  </si>
  <si>
    <t>350975</t>
  </si>
  <si>
    <t>zhigangsui@dicp.ac.cn</t>
  </si>
  <si>
    <t>ZhigangSui</t>
  </si>
  <si>
    <t>350611</t>
  </si>
  <si>
    <t>wanghx78@dicp.ac.cn</t>
  </si>
  <si>
    <t>王红心</t>
  </si>
  <si>
    <t>350393</t>
  </si>
  <si>
    <t>linht@dicp.ac.cn</t>
  </si>
  <si>
    <t>林海涛</t>
  </si>
  <si>
    <t>350341</t>
  </si>
  <si>
    <t>xuxuefeng@dicp.ac.cn</t>
  </si>
  <si>
    <t>徐雪峰</t>
  </si>
  <si>
    <t>349944</t>
  </si>
  <si>
    <t>jiangtt@dicp.ac.cn</t>
  </si>
  <si>
    <t>姜婷婷</t>
  </si>
  <si>
    <t>349836</t>
  </si>
  <si>
    <t>zhangbq08@dicp.ac.cn</t>
  </si>
  <si>
    <t>zhangbaoqin</t>
  </si>
  <si>
    <t>349205</t>
  </si>
  <si>
    <t>xiujieli@dicp.ac.cn</t>
  </si>
  <si>
    <t>李秀杰</t>
  </si>
  <si>
    <t>348882</t>
  </si>
  <si>
    <t>wang@dicp.ac.cn</t>
  </si>
  <si>
    <t>wangjinglong</t>
  </si>
  <si>
    <t>348247</t>
  </si>
  <si>
    <t>sft@dicp.ac.cn</t>
  </si>
  <si>
    <t>sangfengting</t>
  </si>
  <si>
    <t>348077</t>
  </si>
  <si>
    <t>liujinbo@dicp.ac.cn</t>
  </si>
  <si>
    <t>liujinbo</t>
  </si>
  <si>
    <t>347903</t>
  </si>
  <si>
    <t>lizhang@dicp.ac.cn</t>
  </si>
  <si>
    <t>zhangli</t>
  </si>
  <si>
    <t>347800</t>
  </si>
  <si>
    <t>jjm@dicp.ac.cn</t>
  </si>
  <si>
    <t>jiajinming</t>
  </si>
  <si>
    <t>347639</t>
  </si>
  <si>
    <t>ybhuang@dicp.ac.cn</t>
  </si>
  <si>
    <t>黄永波</t>
  </si>
  <si>
    <t>347275</t>
  </si>
  <si>
    <t>ghdeng@dicp.ac.cn</t>
  </si>
  <si>
    <t>dengganghua</t>
  </si>
  <si>
    <t>347202</t>
  </si>
  <si>
    <t>ymcao@dicp.ac.cn</t>
  </si>
  <si>
    <t>曹义鸣</t>
  </si>
  <si>
    <t>346915</t>
  </si>
  <si>
    <t>cwl@dicp.ac.cn</t>
  </si>
  <si>
    <t>楚文玲</t>
  </si>
  <si>
    <t>345991</t>
  </si>
  <si>
    <t>jinchangzi@dicp.ac.cn</t>
  </si>
  <si>
    <t>jinchangzi</t>
  </si>
  <si>
    <t>345901</t>
  </si>
  <si>
    <t>zhangxj@dicp.ac.cn</t>
  </si>
  <si>
    <t>Zhangxiaojie</t>
  </si>
  <si>
    <t>345731</t>
  </si>
  <si>
    <t>zhengxiyu@dicp.ac.cn</t>
  </si>
  <si>
    <t>zhengxiyu</t>
  </si>
  <si>
    <t>D120304暴雨</t>
  </si>
  <si>
    <t>345647</t>
  </si>
  <si>
    <t>yxning@dicp.ac.cn</t>
  </si>
  <si>
    <t>宁艳晓</t>
  </si>
  <si>
    <t>345441</t>
  </si>
  <si>
    <t>xuxm@dicp.ac.cn</t>
  </si>
  <si>
    <t>xuxiaomin</t>
  </si>
  <si>
    <t>345433</t>
  </si>
  <si>
    <t>liuxin01@dicp.ac.cn</t>
  </si>
  <si>
    <t>345256</t>
  </si>
  <si>
    <t>2102644660@qq.com</t>
  </si>
  <si>
    <t>yanzhao</t>
  </si>
  <si>
    <t>345207</t>
  </si>
  <si>
    <t>zhanghy@dicp.ac.cn</t>
  </si>
  <si>
    <t>zhanghengyun</t>
  </si>
  <si>
    <t>345191</t>
  </si>
  <si>
    <t>cyxcyx1234@126.com</t>
  </si>
  <si>
    <t>曹越先</t>
  </si>
  <si>
    <t>344885</t>
  </si>
  <si>
    <t>wujiang@dicp.ac.cn</t>
  </si>
  <si>
    <t>吴江</t>
  </si>
  <si>
    <t>344877</t>
  </si>
  <si>
    <t>shl@dicp.ac.cn</t>
  </si>
  <si>
    <t>shl</t>
  </si>
  <si>
    <t>344379</t>
  </si>
  <si>
    <t>zczhang@yahoo.com</t>
  </si>
  <si>
    <t>zhangzongchao</t>
  </si>
  <si>
    <t>D0602</t>
  </si>
  <si>
    <t>344110</t>
  </si>
  <si>
    <t>lihe@dicp.ac.cn</t>
  </si>
  <si>
    <t>李贺</t>
  </si>
  <si>
    <t>343821</t>
  </si>
  <si>
    <t>shenggh@dicp.ac.cn</t>
  </si>
  <si>
    <t>shengguanghuan</t>
  </si>
  <si>
    <t>342970</t>
  </si>
  <si>
    <t>wengywang@dicp.ac.cn</t>
  </si>
  <si>
    <t>wanglili</t>
  </si>
  <si>
    <t>341786</t>
  </si>
  <si>
    <t>ysun@dicp.ac.cn</t>
  </si>
  <si>
    <t>孙洋</t>
  </si>
  <si>
    <t>341616</t>
  </si>
  <si>
    <t>lvyao@dicp.ac.cn</t>
  </si>
  <si>
    <t>吕垚</t>
  </si>
  <si>
    <t>340235</t>
  </si>
  <si>
    <t>jtzxq@hshg.com.cn</t>
  </si>
  <si>
    <t>lvguosheng</t>
  </si>
  <si>
    <t>340220</t>
  </si>
  <si>
    <t>liulin@dicp.ac.cn</t>
  </si>
  <si>
    <t>liulin</t>
  </si>
  <si>
    <t>339358</t>
  </si>
  <si>
    <t>fangcy@dicp.ac.cn</t>
  </si>
  <si>
    <t>方传艳</t>
  </si>
  <si>
    <t>339288</t>
  </si>
  <si>
    <t>ychao@dicp.ac.cn</t>
  </si>
  <si>
    <t>赵玉潮</t>
  </si>
  <si>
    <t>339056</t>
  </si>
  <si>
    <t>wangsheng@dicp.ac.cn</t>
  </si>
  <si>
    <t>wangsheng</t>
  </si>
  <si>
    <t>338329</t>
  </si>
  <si>
    <t>sunxd@dicp.ac.cn</t>
  </si>
  <si>
    <t>sunxinde</t>
  </si>
  <si>
    <t>338211</t>
  </si>
  <si>
    <t>yinyalei1983@hotmail.com</t>
  </si>
  <si>
    <t>Yin yalei</t>
  </si>
  <si>
    <t>337699</t>
  </si>
  <si>
    <t>yuanzs@dicp.ac.cn</t>
  </si>
  <si>
    <t>yuanzhongshan</t>
  </si>
  <si>
    <t>336672</t>
  </si>
  <si>
    <t>liuhuanying@dicp.ac.cn</t>
  </si>
  <si>
    <t>刘焕英</t>
  </si>
  <si>
    <t>336661</t>
  </si>
  <si>
    <t>sunshucheng@dicp.ac.cn</t>
  </si>
  <si>
    <t>sunshucheng</t>
  </si>
  <si>
    <t>336248</t>
  </si>
  <si>
    <t>zhangleilei@dicp.ac.cn</t>
  </si>
  <si>
    <t>zhangleilei</t>
  </si>
  <si>
    <t>336054</t>
  </si>
  <si>
    <t>wlzhu@dicp.ac.cn</t>
  </si>
  <si>
    <t>朱文良</t>
  </si>
  <si>
    <t>335552</t>
  </si>
  <si>
    <t>yntan@dicp.ac.cn</t>
  </si>
  <si>
    <t>tanyannan</t>
  </si>
  <si>
    <t>335139</t>
  </si>
  <si>
    <t>cfduan@dicp.ac.cn</t>
  </si>
  <si>
    <t>duanchunfeng</t>
  </si>
  <si>
    <t>335088</t>
  </si>
  <si>
    <t>liuhuijuan@dicp.ac.cn</t>
  </si>
  <si>
    <t>liuhuijuan</t>
  </si>
  <si>
    <t>334552</t>
  </si>
  <si>
    <t>wpwang2000@dicp.ac.cn</t>
  </si>
  <si>
    <t>王卫平</t>
  </si>
  <si>
    <t>334484</t>
  </si>
  <si>
    <t>liushu1985@dicp.ac.cn</t>
  </si>
  <si>
    <t>liushu</t>
  </si>
  <si>
    <t>334255</t>
  </si>
  <si>
    <t>xlwei@dicp.ac.cn</t>
  </si>
  <si>
    <t>xiaoluanwei</t>
  </si>
  <si>
    <t>334118</t>
  </si>
  <si>
    <t>huangqiang@dicp.ac.cn</t>
  </si>
  <si>
    <t>Huangqiang</t>
  </si>
  <si>
    <t>333815</t>
  </si>
  <si>
    <t>wangmin@dicp.ac.cn</t>
  </si>
  <si>
    <t>wangmin</t>
  </si>
  <si>
    <t>333793</t>
  </si>
  <si>
    <t>chzhou@dicp.ac.cn</t>
  </si>
  <si>
    <t>zhoucanhua</t>
  </si>
  <si>
    <t>333643</t>
  </si>
  <si>
    <t>yanxie@dicp.ac.cn</t>
  </si>
  <si>
    <t>谢妍</t>
  </si>
  <si>
    <t>333594</t>
  </si>
  <si>
    <t>zhangjixin@dicp.ac.cn</t>
  </si>
  <si>
    <t>张继新</t>
  </si>
  <si>
    <t>332289</t>
  </si>
  <si>
    <t>suxiong@dicp.ac.cn</t>
  </si>
  <si>
    <t>suxiong</t>
  </si>
  <si>
    <t>331791</t>
  </si>
  <si>
    <t>wangjing1207@dicp.ac.cn</t>
  </si>
  <si>
    <t>wangjing</t>
  </si>
  <si>
    <t>331390</t>
  </si>
  <si>
    <t>dlyangsun@126.com</t>
  </si>
  <si>
    <t>sunyang</t>
  </si>
  <si>
    <t>330814</t>
  </si>
  <si>
    <t>ghzhao@dicp.ac.cn</t>
  </si>
  <si>
    <t>赵冠鸿</t>
  </si>
  <si>
    <t>330691</t>
  </si>
  <si>
    <t>tanghl@dicp.ac.cn</t>
  </si>
  <si>
    <t>tanghailong</t>
  </si>
  <si>
    <t>330315</t>
  </si>
  <si>
    <t>swb@dicp.ac.cn</t>
  </si>
  <si>
    <t>shiwenbo</t>
  </si>
  <si>
    <t>329840</t>
  </si>
  <si>
    <t>lipeng1209@dicp.ac.cn</t>
  </si>
  <si>
    <t>李鹏</t>
  </si>
  <si>
    <t>329778</t>
  </si>
  <si>
    <t>yinhuali@dicp.ac.cn</t>
  </si>
  <si>
    <t>李印华</t>
  </si>
  <si>
    <t>329617</t>
  </si>
  <si>
    <t>lianyuewang@dicp.ac.cn</t>
  </si>
  <si>
    <t>wanglianyue</t>
  </si>
  <si>
    <t>329512</t>
  </si>
  <si>
    <t>zkemail@126.com</t>
  </si>
  <si>
    <t>zhaokun</t>
  </si>
  <si>
    <t>329146</t>
  </si>
  <si>
    <t>shanxiaochen@dicp.ac.cn</t>
  </si>
  <si>
    <t>单晓晨</t>
  </si>
  <si>
    <t>329027</t>
  </si>
  <si>
    <t>jianglei@dicp.ac.cn</t>
  </si>
  <si>
    <t>姜雷</t>
  </si>
  <si>
    <t>328850</t>
  </si>
  <si>
    <t>zhangyan@dicp.ac.cn</t>
  </si>
  <si>
    <t>328689</t>
  </si>
  <si>
    <t>liuwf@dicp.ac.cn</t>
  </si>
  <si>
    <t>刘卫锋</t>
  </si>
  <si>
    <t>328071</t>
  </si>
  <si>
    <t>liyang@dicp.ac.cn</t>
  </si>
  <si>
    <t>lycl</t>
  </si>
  <si>
    <t>327641</t>
  </si>
  <si>
    <t>lihui@dicp.ac.cn</t>
  </si>
  <si>
    <t>李晖</t>
  </si>
  <si>
    <t>327285</t>
  </si>
  <si>
    <t>wgt@dicp.ac.cn</t>
  </si>
  <si>
    <t>wuguotao</t>
  </si>
  <si>
    <t>327176</t>
  </si>
  <si>
    <t>taozhang@dicp.ac.cn</t>
  </si>
  <si>
    <t>taozhang</t>
  </si>
  <si>
    <t>326767</t>
  </si>
  <si>
    <t>yangruixia@dicp.ac.cn</t>
  </si>
  <si>
    <t>yangruixia</t>
  </si>
  <si>
    <t>326669</t>
  </si>
  <si>
    <t>heyl@dicp.ac.cn</t>
  </si>
  <si>
    <t>heyanli</t>
  </si>
  <si>
    <t>326105</t>
  </si>
  <si>
    <t>czc@dicp.ac.cn</t>
  </si>
  <si>
    <t>chenzhichao</t>
  </si>
  <si>
    <t>325093</t>
  </si>
  <si>
    <t>hli@dicp.ac.cn</t>
  </si>
  <si>
    <t>LHY</t>
  </si>
  <si>
    <t>324436</t>
  </si>
  <si>
    <t>13322295358@163.com</t>
  </si>
  <si>
    <t>王树臣</t>
  </si>
  <si>
    <t>324432</t>
  </si>
  <si>
    <t>weiqingzhang@dicp.ac.cn</t>
  </si>
  <si>
    <t>zhangweiqing</t>
  </si>
  <si>
    <t>324314</t>
  </si>
  <si>
    <t>liuwenlu@dicp.ac.cn</t>
  </si>
  <si>
    <t>刘雯璐</t>
  </si>
  <si>
    <t>324080</t>
  </si>
  <si>
    <t>zhuxx@dicp.ac.cn</t>
  </si>
  <si>
    <t>朱向学</t>
  </si>
  <si>
    <t>323848</t>
  </si>
  <si>
    <t>yfli@dicp.ac.cn</t>
  </si>
  <si>
    <t>李艳峰</t>
  </si>
  <si>
    <t>323729</t>
  </si>
  <si>
    <t>wangxin@dicp.ac.cn</t>
  </si>
  <si>
    <t>wangxin</t>
  </si>
  <si>
    <t>323629</t>
  </si>
  <si>
    <t>huangjx@dicp.ac.cn</t>
  </si>
  <si>
    <t>huangjinxin</t>
  </si>
  <si>
    <t>322661</t>
  </si>
  <si>
    <t>chenzhang@dicp.ac.cn</t>
  </si>
  <si>
    <t>张晨</t>
  </si>
  <si>
    <t>322558</t>
  </si>
  <si>
    <t>guanbo@dicp.ac.cn</t>
  </si>
  <si>
    <t>guanbo</t>
  </si>
  <si>
    <t>322148</t>
  </si>
  <si>
    <t>zachen@dicp.ac.cn</t>
  </si>
  <si>
    <t>陈兆安</t>
  </si>
  <si>
    <t>321869</t>
  </si>
  <si>
    <t>zdpan@dicp.ac.cn</t>
  </si>
  <si>
    <t>潘振栋</t>
  </si>
  <si>
    <t>321837</t>
  </si>
  <si>
    <t>zhaoxm@dicp.ac.cn</t>
  </si>
  <si>
    <t>peterzhao</t>
  </si>
  <si>
    <t>321641</t>
  </si>
  <si>
    <t>wufan@dicp.ac.cn</t>
  </si>
  <si>
    <t>吴凡</t>
  </si>
  <si>
    <t>321485</t>
  </si>
  <si>
    <t>jpf@dicp.ac.cn</t>
  </si>
  <si>
    <t>季鹏飞</t>
  </si>
  <si>
    <t>320834</t>
  </si>
  <si>
    <t>minor_danny@qq.com</t>
  </si>
  <si>
    <t>晏嘉泽</t>
  </si>
  <si>
    <t>320526</t>
  </si>
  <si>
    <t>wangning@dicp.ac.cn</t>
  </si>
  <si>
    <t>王宁</t>
  </si>
  <si>
    <t>319871</t>
  </si>
  <si>
    <t>huly@dicp.ac.cn</t>
  </si>
  <si>
    <t>胡林彦</t>
  </si>
  <si>
    <t>319814</t>
  </si>
  <si>
    <t>lvying@dicp.ac.cn</t>
  </si>
  <si>
    <t>lvying</t>
  </si>
  <si>
    <t>319804</t>
  </si>
  <si>
    <t>zhangsjin@dicp.ac.cn</t>
  </si>
  <si>
    <t>zhangshangjin</t>
  </si>
  <si>
    <t>319307</t>
  </si>
  <si>
    <t>caohl@dicp.ac.cn</t>
  </si>
  <si>
    <t>caohailong</t>
  </si>
  <si>
    <t>319286</t>
  </si>
  <si>
    <t>oliver500@163.com</t>
  </si>
  <si>
    <t>邵炜</t>
  </si>
  <si>
    <t>318530</t>
  </si>
  <si>
    <t>szq@dicp.ac.cn</t>
  </si>
  <si>
    <t>sunzhiqiang</t>
  </si>
  <si>
    <t>317979</t>
  </si>
  <si>
    <t>qishunliu@gmail.com</t>
  </si>
  <si>
    <t>lugoo</t>
  </si>
  <si>
    <t>317791</t>
  </si>
  <si>
    <t>qlmeng502@dicp.ac.cn</t>
  </si>
  <si>
    <t>孟庆龙</t>
  </si>
  <si>
    <t>317771</t>
  </si>
  <si>
    <t>yfzhao@dicp.ac.cn</t>
  </si>
  <si>
    <t>zhaoyinfeng</t>
  </si>
  <si>
    <t>317187</t>
  </si>
  <si>
    <t>zhaozhe4520@dicp.ac.cn</t>
  </si>
  <si>
    <t>赵哲</t>
  </si>
  <si>
    <t>317044</t>
  </si>
  <si>
    <t>sgchen@dicp.ac.cn</t>
  </si>
  <si>
    <t>陈曙光</t>
  </si>
  <si>
    <t>316267</t>
  </si>
  <si>
    <t>xianzhaoshao@dicp.ac.cn</t>
  </si>
  <si>
    <t>shaoxianzhao</t>
  </si>
  <si>
    <t>315366</t>
  </si>
  <si>
    <t>xzhdeng@dicp.ac.cn</t>
  </si>
  <si>
    <t>邓显洲</t>
  </si>
  <si>
    <t>315176</t>
  </si>
  <si>
    <t>zhangzb@dicp.ac.cn</t>
  </si>
  <si>
    <t>zhangzengbao</t>
  </si>
  <si>
    <t>315105</t>
  </si>
  <si>
    <t>wanghui@dicp.ac.cn</t>
  </si>
  <si>
    <t>wanghui</t>
  </si>
  <si>
    <t>314945</t>
  </si>
  <si>
    <t>skywise@dicp.ac.cn</t>
  </si>
  <si>
    <t>WL</t>
  </si>
  <si>
    <t>314806</t>
  </si>
  <si>
    <t>wbwang@dicp.ac.cn</t>
  </si>
  <si>
    <t>wangwenbo</t>
  </si>
  <si>
    <t>314644</t>
  </si>
  <si>
    <t>sjxie@dicp.ac.cn</t>
  </si>
  <si>
    <t>谢素娟</t>
  </si>
  <si>
    <t>313693</t>
  </si>
  <si>
    <t>whua@dicp.ac.cn</t>
  </si>
  <si>
    <t>wanghua</t>
  </si>
  <si>
    <t>313278</t>
  </si>
  <si>
    <t>hjwu@dicp.ac.cn</t>
  </si>
  <si>
    <t>wuhejin</t>
  </si>
  <si>
    <t>313108</t>
  </si>
  <si>
    <t>mqzhou@dicp.ac.cn</t>
  </si>
  <si>
    <t>周美青</t>
  </si>
  <si>
    <t>312821</t>
  </si>
  <si>
    <t>gyun@dicp.ac.cn</t>
  </si>
  <si>
    <t>高筠</t>
  </si>
  <si>
    <t>311744</t>
  </si>
  <si>
    <t>ningjing0626@dicp.ac.cn</t>
  </si>
  <si>
    <t>宁静</t>
  </si>
  <si>
    <t>311630</t>
  </si>
  <si>
    <t>pengl@dicp.ac.cn</t>
  </si>
  <si>
    <t>lipeng</t>
  </si>
  <si>
    <t>311369</t>
  </si>
  <si>
    <t>lwj@dicp.ac.cn</t>
  </si>
  <si>
    <t>李婉君</t>
  </si>
  <si>
    <t>311363</t>
  </si>
  <si>
    <t>gonghuimin@dicp.ac.cn</t>
  </si>
  <si>
    <t>gonghuimin</t>
  </si>
  <si>
    <t>311241</t>
  </si>
  <si>
    <t>lufang@dicp.ac.cn</t>
  </si>
  <si>
    <t>lufang</t>
  </si>
  <si>
    <t>310950</t>
  </si>
  <si>
    <t>xiajh@dicp.ac.cn</t>
  </si>
  <si>
    <t>Xiajinghang</t>
  </si>
  <si>
    <t>310329</t>
  </si>
  <si>
    <t>klhan@dicp.ac.cn</t>
  </si>
  <si>
    <t>hankeli</t>
  </si>
  <si>
    <t>310312</t>
  </si>
  <si>
    <t>pwzhou@dicp.ac.cn</t>
  </si>
  <si>
    <t>zhoupanwang</t>
  </si>
  <si>
    <t>309545</t>
  </si>
  <si>
    <t>luhbdicp@dicp.ac.cn</t>
  </si>
  <si>
    <t>陆洪斌</t>
  </si>
  <si>
    <t>309110</t>
  </si>
  <si>
    <t>gaojin@dicp.ac.cn</t>
  </si>
  <si>
    <t>gaojin</t>
  </si>
  <si>
    <t>307579</t>
  </si>
  <si>
    <t>zhanghf@dicp.ac.cn</t>
  </si>
  <si>
    <t>zhanghf</t>
  </si>
  <si>
    <t>307327</t>
  </si>
  <si>
    <t>sunjiawei@dicp.ac.cn</t>
  </si>
  <si>
    <t>sunjiawei</t>
  </si>
  <si>
    <t>306927</t>
  </si>
  <si>
    <t>jingmeili@dicp.ac.cn</t>
  </si>
  <si>
    <t>李敬美</t>
  </si>
  <si>
    <t>306563</t>
  </si>
  <si>
    <t>linle@dicp.ac.cn</t>
  </si>
  <si>
    <t>linle</t>
  </si>
  <si>
    <t>306262</t>
  </si>
  <si>
    <t>crr@dicp.ac.cn</t>
  </si>
  <si>
    <t>cuirongrong</t>
  </si>
  <si>
    <t>305941</t>
  </si>
  <si>
    <t>lihuazhang@dicp.ac.cn</t>
  </si>
  <si>
    <t>LihuaZhang</t>
  </si>
  <si>
    <t>305069</t>
  </si>
  <si>
    <t>tianranzhang@dicp.ac.cn</t>
  </si>
  <si>
    <t>张天然</t>
  </si>
  <si>
    <t>304859</t>
  </si>
  <si>
    <t>zjl@dicp.ac.cn</t>
  </si>
  <si>
    <t>zhangjinling</t>
  </si>
  <si>
    <t>304552</t>
  </si>
  <si>
    <t>zouliwei@dicp.ac.cn</t>
  </si>
  <si>
    <t>邹立伟</t>
  </si>
  <si>
    <t>304536</t>
  </si>
  <si>
    <t>liulianjin@hotmail.com</t>
  </si>
  <si>
    <t>柳莲今</t>
  </si>
  <si>
    <t>304423</t>
  </si>
  <si>
    <t>chunyanhou@dicp.ac.cn</t>
  </si>
  <si>
    <t>houchunyan</t>
  </si>
  <si>
    <t>304297</t>
  </si>
  <si>
    <t>yangxf2003@dicp.ac.cn</t>
  </si>
  <si>
    <t>yangxiaofeng</t>
  </si>
  <si>
    <t>303277</t>
  </si>
  <si>
    <t>wuping@dicp.ac.cn</t>
  </si>
  <si>
    <t>wuping</t>
  </si>
  <si>
    <t>302913</t>
  </si>
  <si>
    <t>jgzhang@dicp.ac.cn</t>
  </si>
  <si>
    <t>zhangjianguo</t>
  </si>
  <si>
    <t>302624</t>
  </si>
  <si>
    <t>yangmiao@dicp.ac.cn</t>
  </si>
  <si>
    <t>杨淼</t>
  </si>
  <si>
    <t>302307</t>
  </si>
  <si>
    <t>liudan@dicp.ac.cn</t>
  </si>
  <si>
    <t>liudan</t>
  </si>
  <si>
    <t>301963</t>
  </si>
  <si>
    <t>chenyanping@dicp.ac.cn</t>
  </si>
  <si>
    <t>陈艳平</t>
  </si>
  <si>
    <t>301935</t>
  </si>
  <si>
    <t>seanlie@163.com</t>
  </si>
  <si>
    <t>xinlei325</t>
  </si>
  <si>
    <t>301460</t>
  </si>
  <si>
    <t>miaohong@dicp.ac.cn</t>
  </si>
  <si>
    <t>miaohong</t>
  </si>
  <si>
    <t>301301</t>
  </si>
  <si>
    <t>mengyun@dicp.ac.cn</t>
  </si>
  <si>
    <t>mengyun</t>
  </si>
  <si>
    <t>300764</t>
  </si>
  <si>
    <t>leiwang@dicp.ac.cn</t>
  </si>
  <si>
    <t>王磊</t>
  </si>
  <si>
    <t>300462</t>
  </si>
  <si>
    <t>fengjiatao@dicp.ac.cn</t>
  </si>
  <si>
    <t>丰加涛</t>
  </si>
  <si>
    <t>299582</t>
  </si>
  <si>
    <t>tianjing@dicp.ac.cn</t>
  </si>
  <si>
    <t>tianjing</t>
  </si>
  <si>
    <t>299294</t>
  </si>
  <si>
    <t>duskspring@126.com</t>
  </si>
  <si>
    <t>qutuanshuai</t>
  </si>
  <si>
    <t>298973</t>
  </si>
  <si>
    <t>zhaoqun@dicp.ac.cn</t>
  </si>
  <si>
    <t>QunZhao</t>
  </si>
  <si>
    <t>298868</t>
  </si>
  <si>
    <t>ttyu@dicp.ac.cn</t>
  </si>
  <si>
    <t>于婷婷</t>
  </si>
  <si>
    <t>298390</t>
  </si>
  <si>
    <t>xtt07ly@163.com</t>
  </si>
  <si>
    <t>刘宴</t>
  </si>
  <si>
    <t>298362</t>
  </si>
  <si>
    <t>xiphiasxp@dicp.ac.cn</t>
  </si>
  <si>
    <t>xiepeng</t>
  </si>
  <si>
    <t>298315</t>
  </si>
  <si>
    <t>ningsy@dicp.ac.cn</t>
  </si>
  <si>
    <t>NSY</t>
  </si>
  <si>
    <t>298205</t>
  </si>
  <si>
    <t>jianingguan@dicp.ac.cn</t>
  </si>
  <si>
    <t>关佳宁</t>
  </si>
  <si>
    <t>297785</t>
  </si>
  <si>
    <t>zhugq@dicp.ac.cn</t>
  </si>
  <si>
    <t>朱广奇</t>
  </si>
  <si>
    <t>297094</t>
  </si>
  <si>
    <t>shanyichu@dicp.ac.cn</t>
  </si>
  <si>
    <t>YichuShan</t>
  </si>
  <si>
    <t>296881</t>
  </si>
  <si>
    <t>xuewei@dicp.ac.cn</t>
  </si>
  <si>
    <t>yangduo</t>
  </si>
  <si>
    <t>296768</t>
  </si>
  <si>
    <t>liubk@dicp.ac.cn</t>
  </si>
  <si>
    <t>liubenkang</t>
  </si>
  <si>
    <t>295563</t>
  </si>
  <si>
    <t>mashengnancc@dicp.ac.cn</t>
  </si>
  <si>
    <t>麻胜南</t>
  </si>
  <si>
    <t>294538</t>
  </si>
  <si>
    <t>sunjun@dicp.ac.cn</t>
  </si>
  <si>
    <t>Sunjun</t>
  </si>
  <si>
    <t>294158</t>
  </si>
  <si>
    <t>xslin@mail.ustc.edu.cn</t>
  </si>
  <si>
    <t>linxiangsong</t>
  </si>
  <si>
    <t>293773</t>
  </si>
  <si>
    <t>liuzhenni@dicp.ac.cn</t>
  </si>
  <si>
    <t>刘珍妮</t>
  </si>
  <si>
    <t>292997</t>
  </si>
  <si>
    <t>yanjingyu82@sina.com</t>
  </si>
  <si>
    <t>闫竞宇</t>
  </si>
  <si>
    <t>292832</t>
  </si>
  <si>
    <t>beam@dicp.ac.cn</t>
  </si>
  <si>
    <t>liujianyong</t>
  </si>
  <si>
    <t>292693</t>
  </si>
  <si>
    <t>ltchem08@dicp.ac.cn</t>
  </si>
  <si>
    <t>luting</t>
  </si>
  <si>
    <t>292268</t>
  </si>
  <si>
    <t>yuqin@dicp.ac.cn</t>
  </si>
  <si>
    <t>于沁</t>
  </si>
  <si>
    <t>292001</t>
  </si>
  <si>
    <t>liuyanfang@dicp.ac.cn</t>
  </si>
  <si>
    <t>刘艳芳</t>
  </si>
  <si>
    <t>291998</t>
  </si>
  <si>
    <t>linbegin@dicp.ac.cn</t>
  </si>
  <si>
    <t>linyongli</t>
  </si>
  <si>
    <t>291566</t>
  </si>
  <si>
    <t>zshen@dicp.ac.cn</t>
  </si>
  <si>
    <t>shenzheng</t>
  </si>
  <si>
    <t>291194</t>
  </si>
  <si>
    <t>fdm@dicp.ac.cn</t>
  </si>
  <si>
    <t>付冬梅</t>
  </si>
  <si>
    <t>291003</t>
  </si>
  <si>
    <t>weizhenli@dicp.ac.cn</t>
  </si>
  <si>
    <t>liweizhen</t>
  </si>
  <si>
    <t>290851</t>
  </si>
  <si>
    <t>chenjp@dicp.ac.cn</t>
  </si>
  <si>
    <t>chenjiping</t>
  </si>
  <si>
    <t>290410</t>
  </si>
  <si>
    <t>szliu@dicp.ac.cn</t>
  </si>
  <si>
    <t>刘生忠</t>
  </si>
  <si>
    <t>290306</t>
  </si>
  <si>
    <t>liuxiumei@dicp.ac.cn</t>
  </si>
  <si>
    <t>liuxiumei</t>
  </si>
  <si>
    <t>290073</t>
  </si>
  <si>
    <t>liuxinxin@dicp.ac.cn</t>
  </si>
  <si>
    <t>liuxinxin</t>
  </si>
  <si>
    <t>289960</t>
  </si>
  <si>
    <t>dmwang@dicp.ac.cn</t>
  </si>
  <si>
    <t>wangdongmei</t>
  </si>
  <si>
    <t>289043</t>
  </si>
  <si>
    <t>mawenjia@dicp.ac.cn</t>
  </si>
  <si>
    <t>马文佳</t>
  </si>
  <si>
    <t>288751</t>
  </si>
  <si>
    <t>lvfei@dicp.ac.cn</t>
  </si>
  <si>
    <t>lvfei</t>
  </si>
  <si>
    <t>288515</t>
  </si>
  <si>
    <t>lixianfeng@dicp.ac.cn</t>
  </si>
  <si>
    <t>lixianfeng</t>
  </si>
  <si>
    <t>287986</t>
  </si>
  <si>
    <t>jindouhuang@dicp.ac.cn</t>
  </si>
  <si>
    <t>huangjindou</t>
  </si>
  <si>
    <t>287712</t>
  </si>
  <si>
    <t>xuyp@dicp.ac.cn</t>
  </si>
  <si>
    <t>徐云鹏</t>
  </si>
  <si>
    <t>287240</t>
  </si>
  <si>
    <t>yizhang@dicp.ac.cn</t>
  </si>
  <si>
    <t>zhangyi</t>
  </si>
  <si>
    <t>286751</t>
  </si>
  <si>
    <t>niyouming@dicp.ac.cn</t>
  </si>
  <si>
    <t>倪友明</t>
  </si>
  <si>
    <t>286733</t>
  </si>
  <si>
    <t>jiexm@dicp.ac.cn</t>
  </si>
  <si>
    <t>介兴明</t>
  </si>
  <si>
    <t>286553</t>
  </si>
  <si>
    <t>wangmz@dicp.ac.cn</t>
  </si>
  <si>
    <t>wangmingzhe4</t>
  </si>
  <si>
    <t>285791</t>
  </si>
  <si>
    <t>dongjia@dicp.ac.cn</t>
  </si>
  <si>
    <t>董佳</t>
  </si>
  <si>
    <t>285783</t>
  </si>
  <si>
    <t>jianlin@dicp.ac.cn</t>
  </si>
  <si>
    <t>linjian</t>
  </si>
  <si>
    <t>285398</t>
  </si>
  <si>
    <t>lixu@dicp.ac.cn</t>
  </si>
  <si>
    <t>李旭</t>
  </si>
  <si>
    <t>285304</t>
  </si>
  <si>
    <t>huimingyuan@dicp.ac.cn</t>
  </si>
  <si>
    <t>HuimingYuan</t>
  </si>
  <si>
    <t>285209</t>
  </si>
  <si>
    <t>chenww@dicp.ac.cn</t>
  </si>
  <si>
    <t>chenwenwu</t>
  </si>
  <si>
    <t>285165</t>
  </si>
  <si>
    <t>lixiuling@dicp.ac.cn</t>
  </si>
  <si>
    <t>李秀玲</t>
  </si>
  <si>
    <t>283134</t>
  </si>
  <si>
    <t>wangsd@dicp.ac.cn</t>
  </si>
  <si>
    <t>wangshudong</t>
  </si>
  <si>
    <t>283020</t>
  </si>
  <si>
    <t>wanghua1502@dicp.ac.cn</t>
  </si>
  <si>
    <t>wanghua1502</t>
  </si>
  <si>
    <t>282348</t>
  </si>
  <si>
    <t>lihongbo@dicp.ac.cn</t>
  </si>
  <si>
    <t>lihongbo</t>
  </si>
  <si>
    <t>281381</t>
  </si>
  <si>
    <t>zhanghz@dicp.ac.cn</t>
  </si>
  <si>
    <t>zhanghongzhang</t>
  </si>
  <si>
    <t>281256</t>
  </si>
  <si>
    <t>congyou@dicp.ac.cn</t>
  </si>
  <si>
    <t>丛铀</t>
  </si>
  <si>
    <t>280224</t>
  </si>
  <si>
    <t>zhangsq@dicp.ac.cn</t>
  </si>
  <si>
    <t>zhangshaoqian</t>
  </si>
  <si>
    <t>280132</t>
  </si>
  <si>
    <t>xdwang@dicp.ac.cn</t>
  </si>
  <si>
    <t>wangxiaodong</t>
  </si>
  <si>
    <t>280110</t>
  </si>
  <si>
    <t>xxb@dicp.ac.cn</t>
  </si>
  <si>
    <t>xuxiaobo</t>
  </si>
  <si>
    <t>280051</t>
  </si>
  <si>
    <t>huilian@dicp.ac.cn</t>
  </si>
  <si>
    <t>mahuilian</t>
  </si>
  <si>
    <t>279772</t>
  </si>
  <si>
    <t>weixm@dicp.ac.cn</t>
  </si>
  <si>
    <t>魏绪明</t>
  </si>
  <si>
    <t>279741</t>
  </si>
  <si>
    <t>yuning@dicp.ac.cn</t>
  </si>
  <si>
    <t>yuning</t>
  </si>
  <si>
    <t>279440</t>
  </si>
  <si>
    <t>llin@dicp.ac.cn</t>
  </si>
  <si>
    <t>lilin</t>
  </si>
  <si>
    <t>278771</t>
  </si>
  <si>
    <t>zsun@dicp.ac.cn</t>
  </si>
  <si>
    <t>sunzhigang</t>
  </si>
  <si>
    <t>278690</t>
  </si>
  <si>
    <t>lixio@dicp.ac.cn</t>
  </si>
  <si>
    <t>XiaoLi</t>
  </si>
  <si>
    <t>278638</t>
  </si>
  <si>
    <t>weiwei@dicp.ac.cn</t>
  </si>
  <si>
    <t>魏伟</t>
  </si>
  <si>
    <t>278030</t>
  </si>
  <si>
    <t>chengmc@dicp.ac.cn</t>
  </si>
  <si>
    <t>chengmengchun</t>
  </si>
  <si>
    <t>278009</t>
  </si>
  <si>
    <t>jiawb@dicp.ac.cn</t>
  </si>
  <si>
    <t>贾文博</t>
  </si>
  <si>
    <t>277686</t>
  </si>
  <si>
    <t>leijiang@dicp.ac.cn</t>
  </si>
  <si>
    <t>jianglei</t>
  </si>
  <si>
    <t>277650</t>
  </si>
  <si>
    <t>maozy@dicp.ac.cn</t>
  </si>
  <si>
    <t>maozhiyuan</t>
  </si>
  <si>
    <t>277137</t>
  </si>
  <si>
    <t>guijun@dicp.ac.cn</t>
  </si>
  <si>
    <t>桂军</t>
  </si>
  <si>
    <t>277054</t>
  </si>
  <si>
    <t>lijinzhe@dicp.ac.cn</t>
  </si>
  <si>
    <t>lijinzhe</t>
  </si>
  <si>
    <t>276317</t>
  </si>
  <si>
    <t>jianxinli@dicp.ac.cn</t>
  </si>
  <si>
    <t>lijianxin</t>
  </si>
  <si>
    <t>275741</t>
  </si>
  <si>
    <t>zhankp@dicp.ac.cn</t>
  </si>
  <si>
    <t>Zhankeping</t>
  </si>
  <si>
    <t>275505</t>
  </si>
  <si>
    <t>zscn@dicp.ac.cn</t>
  </si>
  <si>
    <t>张爽</t>
  </si>
  <si>
    <t>274623</t>
  </si>
  <si>
    <t>qinbing@dicp.ac.cn</t>
  </si>
  <si>
    <t>秦兵</t>
  </si>
  <si>
    <t>274263</t>
  </si>
  <si>
    <t>wangzhenxin@dl.cn</t>
  </si>
  <si>
    <t>wangzhenxin</t>
  </si>
  <si>
    <t>273989</t>
  </si>
  <si>
    <t>panchao@dlou.edu.cn</t>
  </si>
  <si>
    <t>panchao</t>
  </si>
  <si>
    <t>273674</t>
  </si>
  <si>
    <t>yanshuhua@dicp.ac.cn</t>
  </si>
  <si>
    <t>闫树华</t>
  </si>
  <si>
    <t>273223</t>
  </si>
  <si>
    <t>suncx@dicp.ac.cn</t>
  </si>
  <si>
    <t>suncaixia</t>
  </si>
  <si>
    <t>272594</t>
  </si>
  <si>
    <t>cbyu@dicp.ac.cn</t>
  </si>
  <si>
    <t>余长斌</t>
  </si>
  <si>
    <t>271951</t>
  </si>
  <si>
    <t>wushuang@dicp.ac.cn</t>
  </si>
  <si>
    <t>吴霜</t>
  </si>
  <si>
    <t>271444</t>
  </si>
  <si>
    <t>ycong@dicp.ac.cn</t>
  </si>
  <si>
    <t>congyu</t>
  </si>
  <si>
    <t>271397</t>
  </si>
  <si>
    <t>cwy@dicp.ac.cn</t>
  </si>
  <si>
    <t>陈万勇</t>
  </si>
  <si>
    <t>270309</t>
  </si>
  <si>
    <t>chemmuwang@dicp.ac.cn</t>
  </si>
  <si>
    <t>陈木旺</t>
  </si>
  <si>
    <t>270135</t>
  </si>
  <si>
    <t>wwg1978@126.com</t>
  </si>
  <si>
    <t>wangweiguo</t>
  </si>
  <si>
    <t>269623</t>
  </si>
  <si>
    <t>liuchangbo@dicp.ac.cn</t>
  </si>
  <si>
    <t>liuchangbo</t>
  </si>
  <si>
    <t>269309</t>
  </si>
  <si>
    <t>zxc@dicp.ac.cn</t>
  </si>
  <si>
    <t>zhaoxiaochen</t>
  </si>
  <si>
    <t>269217</t>
  </si>
  <si>
    <t>yuey@dicp.ac.cn</t>
  </si>
  <si>
    <t>yangyue</t>
  </si>
  <si>
    <t>269189</t>
  </si>
  <si>
    <t>gaoyang@dicp.ac.cn</t>
  </si>
  <si>
    <t>高扬</t>
  </si>
  <si>
    <t>268791</t>
  </si>
  <si>
    <t>caoheng@dicp.ac.cn</t>
  </si>
  <si>
    <t>caoheng</t>
  </si>
  <si>
    <t>268265</t>
  </si>
  <si>
    <t>chenhj@dicp.ac.cn</t>
  </si>
  <si>
    <t>chenhaijun</t>
  </si>
  <si>
    <t>268047</t>
  </si>
  <si>
    <t>qiaodz@dicp.ac.cn</t>
  </si>
  <si>
    <t>qiaodezhi</t>
  </si>
  <si>
    <t>267982</t>
  </si>
  <si>
    <t>chenyan@dosic.com</t>
  </si>
  <si>
    <t>陈妍</t>
  </si>
  <si>
    <t>267767</t>
  </si>
  <si>
    <t>shileichem@dicp.ac.cn</t>
  </si>
  <si>
    <t>时磊</t>
  </si>
  <si>
    <t>267478</t>
  </si>
  <si>
    <t>ljiang@dicp.ac.cn</t>
  </si>
  <si>
    <t>jiangling</t>
  </si>
  <si>
    <t>266505</t>
  </si>
  <si>
    <t>wangqian@dicp.ac.cn</t>
  </si>
  <si>
    <t>WQ</t>
  </si>
  <si>
    <t>266086</t>
  </si>
  <si>
    <t>majunguo@dicp.ac.cn</t>
  </si>
  <si>
    <t>马俊国</t>
  </si>
  <si>
    <t>265123</t>
  </si>
  <si>
    <t>cuiqian@dicp.ac.cn</t>
  </si>
  <si>
    <t>崔倩</t>
  </si>
  <si>
    <t>265029</t>
  </si>
  <si>
    <t>406798090@qq.com</t>
  </si>
  <si>
    <t>陈浩</t>
  </si>
  <si>
    <t>265014</t>
  </si>
  <si>
    <t>xuexy@dicp.ac.cn</t>
  </si>
  <si>
    <t>薛兴亚</t>
  </si>
  <si>
    <t>264715</t>
  </si>
  <si>
    <t>474024789@qq.com</t>
  </si>
  <si>
    <t>huixiaokang</t>
  </si>
  <si>
    <t>263849</t>
  </si>
  <si>
    <t>1066026840@qq.com</t>
  </si>
  <si>
    <t>huafeng</t>
  </si>
  <si>
    <t>263772</t>
  </si>
  <si>
    <t>wuchuang@dicp.ac.cn</t>
  </si>
  <si>
    <t>Wuchuang</t>
  </si>
  <si>
    <t>263463</t>
  </si>
  <si>
    <t>weigl@dicp.ac.cn</t>
  </si>
  <si>
    <t>weiguilin</t>
  </si>
  <si>
    <t>263280</t>
  </si>
  <si>
    <t>gfq@dicp.ac.cn</t>
  </si>
  <si>
    <t>gongfaquan</t>
  </si>
  <si>
    <t>262766</t>
  </si>
  <si>
    <t>chuhy2009@dicp.ac.cn</t>
  </si>
  <si>
    <t>chuhuiying</t>
  </si>
  <si>
    <t>262539</t>
  </si>
  <si>
    <t>lywang@dicp.ac.cn</t>
  </si>
  <si>
    <t>王林英</t>
  </si>
  <si>
    <t>262420</t>
  </si>
  <si>
    <t>zhshx1112@dicp.ac.cn</t>
  </si>
  <si>
    <t>赵世雄</t>
  </si>
  <si>
    <t>261105</t>
  </si>
  <si>
    <t>965664856@qq.com</t>
  </si>
  <si>
    <t>liuwanfa</t>
  </si>
  <si>
    <t>260718</t>
  </si>
  <si>
    <t>ju_by@126.com</t>
  </si>
  <si>
    <t>jubangyu</t>
  </si>
  <si>
    <t>260633</t>
  </si>
  <si>
    <t>sgao@dicp.ac.cn</t>
  </si>
  <si>
    <t>gaoshuang</t>
  </si>
  <si>
    <t>260467</t>
  </si>
  <si>
    <t>dfhan@dicp.ac.cn</t>
  </si>
  <si>
    <t>韩涤非</t>
  </si>
  <si>
    <t>259810</t>
  </si>
  <si>
    <t>lihqiaojerry@dicp.ac.cn</t>
  </si>
  <si>
    <t>李焕巧</t>
  </si>
  <si>
    <t>259538</t>
  </si>
  <si>
    <t>cyjia@dicp.ac.cn</t>
  </si>
  <si>
    <t>jiachunyan</t>
  </si>
  <si>
    <t>259486</t>
  </si>
  <si>
    <t>huziyi@dicp.ac.cn</t>
  </si>
  <si>
    <t>胡子益</t>
  </si>
  <si>
    <t>259028</t>
  </si>
  <si>
    <t>gyang@dicp.ac.cn</t>
  </si>
  <si>
    <t>高杨</t>
  </si>
  <si>
    <t>258980</t>
  </si>
  <si>
    <t>anjie@dicp.ac.cn</t>
  </si>
  <si>
    <t>安杰</t>
  </si>
  <si>
    <t>258947</t>
  </si>
  <si>
    <t>leima@dicp.ac.cn</t>
  </si>
  <si>
    <t>malei</t>
  </si>
  <si>
    <t>257628</t>
  </si>
  <si>
    <t>yuwt@dicp.ac.cn</t>
  </si>
  <si>
    <t>于炜婷</t>
  </si>
  <si>
    <t>wekoch@gmx.net</t>
  </si>
  <si>
    <t>Werner Koch</t>
  </si>
  <si>
    <t>257508</t>
  </si>
  <si>
    <t>katharine3333@163.com</t>
  </si>
  <si>
    <t>徐文慧</t>
  </si>
  <si>
    <t>256511</t>
  </si>
  <si>
    <t>xhju@dicp.ac.cn</t>
  </si>
  <si>
    <t>juxiaohua</t>
  </si>
  <si>
    <t>256051</t>
  </si>
  <si>
    <t>yanghua@dicp.ac.cn</t>
  </si>
  <si>
    <t>yanghua</t>
  </si>
  <si>
    <t>255886</t>
  </si>
  <si>
    <t>wjh@dicp.ac.cn</t>
  </si>
  <si>
    <t>wangjunhui</t>
  </si>
  <si>
    <t>255878</t>
  </si>
  <si>
    <t>wangyue@dicp.ac.cn</t>
  </si>
  <si>
    <t>王悦</t>
  </si>
  <si>
    <t>254886</t>
  </si>
  <si>
    <t>gengjt@dicp.ac.cn</t>
  </si>
  <si>
    <t>gengjiangtao</t>
  </si>
  <si>
    <t>254642</t>
  </si>
  <si>
    <t>xiehg@dicp.ac.cn</t>
  </si>
  <si>
    <t>谢红国</t>
  </si>
  <si>
    <t>254294</t>
  </si>
  <si>
    <t>dingru@dicp.ac.cn</t>
  </si>
  <si>
    <t>丁茹</t>
  </si>
  <si>
    <t>253840</t>
  </si>
  <si>
    <t>xieh@dicp.ac.cn</t>
  </si>
  <si>
    <t>xiehua</t>
  </si>
  <si>
    <t>253513</t>
  </si>
  <si>
    <t>gengxy@dicp.ac.cn</t>
  </si>
  <si>
    <t>gengxiaoying</t>
  </si>
  <si>
    <t>253499</t>
  </si>
  <si>
    <t>liubh@dicp.ac.cn</t>
  </si>
  <si>
    <t>刘宝海</t>
  </si>
  <si>
    <t>252965</t>
  </si>
  <si>
    <t>chenchen@dicp.ac.cn</t>
  </si>
  <si>
    <t>chenchen</t>
  </si>
  <si>
    <t>252850</t>
  </si>
  <si>
    <t>wszhang@dicp.ac.cn</t>
  </si>
  <si>
    <t>zhangwansheng</t>
  </si>
  <si>
    <t>252703</t>
  </si>
  <si>
    <t>zhengxi@dicp.ac.cn</t>
  </si>
  <si>
    <t>zhengxi</t>
  </si>
  <si>
    <t>252633</t>
  </si>
  <si>
    <t>aqwang@dicp.ac.cn</t>
  </si>
  <si>
    <t>wangaiqin</t>
  </si>
  <si>
    <t>251717</t>
  </si>
  <si>
    <t>zhangjun@dicp.ac.cn</t>
  </si>
  <si>
    <t>张俊</t>
  </si>
  <si>
    <t>251575</t>
  </si>
  <si>
    <t>dlzg@dicp.ac.cn</t>
  </si>
  <si>
    <t>zhangang</t>
  </si>
  <si>
    <t>251524</t>
  </si>
  <si>
    <t>mzhao@dicp.ac.cn</t>
  </si>
  <si>
    <t>赵秒</t>
  </si>
  <si>
    <t>251017</t>
  </si>
  <si>
    <t>zhuxf@dicp.ac.cn</t>
  </si>
  <si>
    <t>朱雪峰</t>
  </si>
  <si>
    <t>250449</t>
  </si>
  <si>
    <t>zhouyuan@dicp.ac.cn</t>
  </si>
  <si>
    <t>YuanZhou</t>
  </si>
  <si>
    <t>249827</t>
  </si>
  <si>
    <t>canghuaiwen@163.com</t>
  </si>
  <si>
    <t>canghuaiwen</t>
  </si>
  <si>
    <t>249587</t>
  </si>
  <si>
    <t>sky0391@sina.com</t>
  </si>
  <si>
    <t>yinhongmei</t>
  </si>
  <si>
    <t>248513</t>
  </si>
  <si>
    <t>545230577@qq.com</t>
  </si>
  <si>
    <t>zhuxige</t>
  </si>
  <si>
    <t>248373</t>
  </si>
  <si>
    <t>liqw@dicp.ac.cn</t>
  </si>
  <si>
    <t>liqingwei</t>
  </si>
  <si>
    <t>248074</t>
  </si>
  <si>
    <t>ljhwhl@dicp.ac.cn</t>
  </si>
  <si>
    <t>刘健辉</t>
  </si>
  <si>
    <t>247197</t>
  </si>
  <si>
    <t>limingzhi@dicp.ac.cn</t>
  </si>
  <si>
    <t>李铭芝</t>
  </si>
  <si>
    <t>246716</t>
  </si>
  <si>
    <t>kjyuan@dicp.ac.cn</t>
  </si>
  <si>
    <t>yuankaijun</t>
  </si>
  <si>
    <t>245865</t>
  </si>
  <si>
    <t>xugang@dicp.ac.cn</t>
  </si>
  <si>
    <t>徐刚</t>
  </si>
  <si>
    <t>245765</t>
  </si>
  <si>
    <t>hui.li@dicp.ac.cn</t>
  </si>
  <si>
    <t>李慧</t>
  </si>
  <si>
    <t>244794</t>
  </si>
  <si>
    <t>guanyafeng@dicp.ac.cn</t>
  </si>
  <si>
    <t>guanyafeng</t>
  </si>
  <si>
    <t>244660</t>
  </si>
  <si>
    <t>qinhq@dicp.ac.cn</t>
  </si>
  <si>
    <t>秦洪强</t>
  </si>
  <si>
    <t>244358</t>
  </si>
  <si>
    <t>sunhai@dicp.ac.cn</t>
  </si>
  <si>
    <t>孙海</t>
  </si>
  <si>
    <t>243892</t>
  </si>
  <si>
    <t>chunleixiao@dicp.ac.cn</t>
  </si>
  <si>
    <t>xiaochunlei</t>
  </si>
  <si>
    <t>243216</t>
  </si>
  <si>
    <t>zhouqy@dosic.com</t>
  </si>
  <si>
    <t>周俏颖</t>
  </si>
  <si>
    <t>242309</t>
  </si>
  <si>
    <t>yanjin@dicp.ac.cn</t>
  </si>
  <si>
    <t>靳艳</t>
  </si>
  <si>
    <t>241535</t>
  </si>
  <si>
    <t>yqjin@dicp.ac.cn</t>
  </si>
  <si>
    <t>jinyuqi</t>
  </si>
  <si>
    <t>240631</t>
  </si>
  <si>
    <t>lihq@dicp.ac.cn</t>
  </si>
  <si>
    <t>Lihongqing</t>
  </si>
  <si>
    <t>240299</t>
  </si>
  <si>
    <t>xushutao@dicp.ac.cn</t>
  </si>
  <si>
    <t>xushutao</t>
  </si>
  <si>
    <t>240053</t>
  </si>
  <si>
    <t>wanglei@dicp.ac.cn</t>
  </si>
  <si>
    <t>wanglei</t>
  </si>
  <si>
    <t>239552</t>
  </si>
  <si>
    <t>wangjianggan@dicp.ac.cn</t>
  </si>
  <si>
    <t>王江干</t>
  </si>
  <si>
    <t>239197</t>
  </si>
  <si>
    <t>gaomz@dicp.ac.cn</t>
  </si>
  <si>
    <t>gaomingzhe</t>
  </si>
  <si>
    <t>238959</t>
  </si>
  <si>
    <t>qfu@dicp.ac.cn</t>
  </si>
  <si>
    <t>傅强</t>
  </si>
  <si>
    <t>236832</t>
  </si>
  <si>
    <t>mingliang@dicp.ac.cn</t>
  </si>
  <si>
    <t>叶明亮</t>
  </si>
  <si>
    <t>236749</t>
  </si>
  <si>
    <t>waxdoll_jr@dicp.ac.cn</t>
  </si>
  <si>
    <t>quyang</t>
  </si>
  <si>
    <t>235740</t>
  </si>
  <si>
    <t>wangping12@dicp. ac.cn</t>
  </si>
  <si>
    <t>王平</t>
  </si>
  <si>
    <t>235716</t>
  </si>
  <si>
    <t>caohui@dosic.com</t>
  </si>
  <si>
    <t>曹慧</t>
  </si>
  <si>
    <t>233050</t>
  </si>
  <si>
    <t>dongmm@dicp.ac.cn</t>
  </si>
  <si>
    <t>董铭铭</t>
  </si>
  <si>
    <t>232842</t>
  </si>
  <si>
    <t>duzhongtian@dicp.ac.cn</t>
  </si>
  <si>
    <t>duzhongtian</t>
  </si>
  <si>
    <t>232603</t>
  </si>
  <si>
    <t>yangmei@dicp.ac.cn</t>
  </si>
  <si>
    <t>杨梅</t>
  </si>
  <si>
    <t>232088</t>
  </si>
  <si>
    <t>wangliang@dicp.ac.cn</t>
  </si>
  <si>
    <t>wangliang</t>
  </si>
  <si>
    <t>231911</t>
  </si>
  <si>
    <t>lig@dicp.ac.cn</t>
  </si>
  <si>
    <t>ligang</t>
  </si>
  <si>
    <t>231900</t>
  </si>
  <si>
    <t>xiehua@dicp.ac.cn</t>
  </si>
  <si>
    <t>Xiehua</t>
  </si>
  <si>
    <t>230777</t>
  </si>
  <si>
    <t>wjj@dicp.ac.cn</t>
  </si>
  <si>
    <t>吴敬敬</t>
  </si>
  <si>
    <t>230090</t>
  </si>
  <si>
    <t>chencheng@dicp.ac.cn</t>
  </si>
  <si>
    <t>chencheng</t>
  </si>
  <si>
    <t>229686</t>
  </si>
  <si>
    <t>yangf@dicp.ac.cn</t>
  </si>
  <si>
    <t>yangfan</t>
  </si>
  <si>
    <t>229403</t>
  </si>
  <si>
    <t>lishiyang@dicp.ac.cn</t>
  </si>
  <si>
    <t>李世阳</t>
  </si>
  <si>
    <t>229323</t>
  </si>
  <si>
    <t>majiping@dicp.ac.cn</t>
  </si>
  <si>
    <t>majiping</t>
  </si>
  <si>
    <t>228293</t>
  </si>
  <si>
    <t>chuanyaozhou@dicp.ac.cn</t>
  </si>
  <si>
    <t>zhouchuanyao</t>
  </si>
  <si>
    <t>227922</t>
  </si>
  <si>
    <t>xiaoys@dicp.ac.cn</t>
  </si>
  <si>
    <t>xiaoys</t>
  </si>
  <si>
    <t>227089</t>
  </si>
  <si>
    <t>gaoli@dicp.ac.cn</t>
  </si>
  <si>
    <t>李杲</t>
  </si>
  <si>
    <t>226782</t>
  </si>
  <si>
    <t>jinghanzou@dicp.ac.cn</t>
  </si>
  <si>
    <t>Zoujinghan</t>
  </si>
  <si>
    <t>224847</t>
  </si>
  <si>
    <t>ehzf@163.com</t>
  </si>
  <si>
    <t>贺志锋</t>
  </si>
  <si>
    <t>224255</t>
  </si>
  <si>
    <t>jihongshan@dicp.ac.cn</t>
  </si>
  <si>
    <t>shanjihong</t>
  </si>
  <si>
    <t>223712</t>
  </si>
  <si>
    <t>guozhimou@dicp.ac.cn</t>
  </si>
  <si>
    <t>郭志谋</t>
  </si>
  <si>
    <t>223598</t>
  </si>
  <si>
    <t>jwang@dicp.ac.cn</t>
  </si>
  <si>
    <t>Wangjiang</t>
  </si>
  <si>
    <t>223289</t>
  </si>
  <si>
    <t>shenlin@dicp.ac.cn</t>
  </si>
  <si>
    <t>申林</t>
  </si>
  <si>
    <t>223058</t>
  </si>
  <si>
    <t>wangfj@dicp.ac.cn</t>
  </si>
  <si>
    <t>王方军</t>
  </si>
  <si>
    <t>223002</t>
  </si>
  <si>
    <t>liuxm@dicp.ac.cn</t>
  </si>
  <si>
    <t>Liu xiumei</t>
  </si>
  <si>
    <t>221588</t>
  </si>
  <si>
    <t>rongqian@dicp.ac.cn</t>
  </si>
  <si>
    <t>rongqian</t>
  </si>
  <si>
    <t>221564</t>
  </si>
  <si>
    <t>wangyabin@dicp.ac.cn</t>
  </si>
  <si>
    <t>wangyabin</t>
  </si>
  <si>
    <t>221482</t>
  </si>
  <si>
    <t>luwang@dicp.ac.cn</t>
  </si>
  <si>
    <t>王璐</t>
  </si>
  <si>
    <t>220913</t>
  </si>
  <si>
    <t>ningtao701@163.com</t>
  </si>
  <si>
    <t>liaoweiguang</t>
  </si>
  <si>
    <t>220319</t>
  </si>
  <si>
    <t>barrytaotao@gmail.com</t>
  </si>
  <si>
    <t>陶韬</t>
  </si>
  <si>
    <t>219926</t>
  </si>
  <si>
    <t>kingfisher3721@126.com</t>
  </si>
  <si>
    <t>冯可</t>
  </si>
  <si>
    <t>219603</t>
  </si>
  <si>
    <t>zhn@dicp.ac.cn</t>
  </si>
  <si>
    <t>zhouxiunan</t>
  </si>
  <si>
    <t>219121</t>
  </si>
  <si>
    <t>zhaoxu@dicp.ac.cn</t>
  </si>
  <si>
    <t>zhaoxu</t>
  </si>
  <si>
    <t>219082</t>
  </si>
  <si>
    <t>lhua@dicp.ac.cn</t>
  </si>
  <si>
    <t>hualei</t>
  </si>
  <si>
    <t>218816</t>
  </si>
  <si>
    <t>yuhuadong@126.com</t>
  </si>
  <si>
    <t>dongyuhua</t>
  </si>
  <si>
    <t>218740</t>
  </si>
  <si>
    <t>whl@dicp.ac.cn</t>
  </si>
  <si>
    <t>王浩龙</t>
  </si>
  <si>
    <t>218227</t>
  </si>
  <si>
    <t>zhangjun@dosic.com</t>
  </si>
  <si>
    <t>张军</t>
  </si>
  <si>
    <t>218117</t>
  </si>
  <si>
    <t>zhaoym@dicp.ac.cn</t>
  </si>
  <si>
    <t>赵云梅</t>
  </si>
  <si>
    <t>217528</t>
  </si>
  <si>
    <t>jxding@dicp.ac.cn</t>
  </si>
  <si>
    <t>dingjunxia</t>
  </si>
  <si>
    <t>217314</t>
  </si>
  <si>
    <t>sungw@dicp.ac.cn</t>
  </si>
  <si>
    <t>孙广炜</t>
  </si>
  <si>
    <t>217105</t>
  </si>
  <si>
    <t>mqtan@dicp.ac.cn</t>
  </si>
  <si>
    <t>谭明乾</t>
  </si>
  <si>
    <t>216817</t>
  </si>
  <si>
    <t>chunlnli@dicp.ac.cn</t>
  </si>
  <si>
    <t>lichunlin</t>
  </si>
  <si>
    <t>216712</t>
  </si>
  <si>
    <t>zhaogongda@dicp.ac.cn</t>
  </si>
  <si>
    <t>zhaogongda</t>
  </si>
  <si>
    <t>216521</t>
  </si>
  <si>
    <t>jiangyu0825@dicp.ac.cn</t>
  </si>
  <si>
    <t>jiangyu</t>
  </si>
  <si>
    <t>215776</t>
  </si>
  <si>
    <t>wangjun@dicp.ac.cn</t>
  </si>
  <si>
    <t>wangjun</t>
  </si>
  <si>
    <t>215501</t>
  </si>
  <si>
    <t>wgyu@dicp.ac.cn</t>
  </si>
  <si>
    <t>yuwenguang</t>
  </si>
  <si>
    <t>215303</t>
  </si>
  <si>
    <t>lihuaan@dicp.ac.cn</t>
  </si>
  <si>
    <t>anlihua</t>
  </si>
  <si>
    <t>215062</t>
  </si>
  <si>
    <t>zhgshao@dicp.ac.cn</t>
  </si>
  <si>
    <t>shaozhigang</t>
  </si>
  <si>
    <t>214811</t>
  </si>
  <si>
    <t>172118866@qq.com</t>
  </si>
  <si>
    <t>zhengshumei</t>
  </si>
  <si>
    <t>214804</t>
  </si>
  <si>
    <t>yangws@dicp.ac.cn</t>
  </si>
  <si>
    <t>杨维慎</t>
  </si>
  <si>
    <t>214606</t>
  </si>
  <si>
    <t>wanlu@dicp.ac.cn</t>
  </si>
  <si>
    <t>wanlu</t>
  </si>
  <si>
    <t>214173</t>
  </si>
  <si>
    <t>dalixu@dicp.ac.cn</t>
  </si>
  <si>
    <t>xudali</t>
  </si>
  <si>
    <t>213314</t>
  </si>
  <si>
    <t>liqingqiang@dicp.ac.cn</t>
  </si>
  <si>
    <t>李清强</t>
  </si>
  <si>
    <t>213295</t>
  </si>
  <si>
    <t>licz@dicp.ac.cn</t>
  </si>
  <si>
    <t>lichangzhi</t>
  </si>
  <si>
    <t>213281</t>
  </si>
  <si>
    <t>yangting@dicp.ac.cn</t>
  </si>
  <si>
    <t>yangting</t>
  </si>
  <si>
    <t>212517</t>
  </si>
  <si>
    <t>gengdan@dosic.com</t>
  </si>
  <si>
    <t>耿丹</t>
  </si>
  <si>
    <t>212476</t>
  </si>
  <si>
    <t>chinawangchong@126.com</t>
  </si>
  <si>
    <t>王崇</t>
  </si>
  <si>
    <t>210808</t>
  </si>
  <si>
    <t>jiangxiumei@dicp.ac.cn</t>
  </si>
  <si>
    <t>姜秀美</t>
  </si>
  <si>
    <t>210264</t>
  </si>
  <si>
    <t>chenggongli@dicp.ac.cn</t>
  </si>
  <si>
    <t>lichenggong</t>
  </si>
  <si>
    <t>209270</t>
  </si>
  <si>
    <t>weiyx@dicp.ac.cn</t>
  </si>
  <si>
    <t>weiyingxu</t>
  </si>
  <si>
    <t>207810</t>
  </si>
  <si>
    <t>wangfeng@dicp.ac.cn</t>
  </si>
  <si>
    <t>wangfeng</t>
  </si>
  <si>
    <t>206832</t>
  </si>
  <si>
    <t>xutianying@dicp.ac.cn</t>
  </si>
  <si>
    <t>徐天莹</t>
  </si>
  <si>
    <t>206575</t>
  </si>
  <si>
    <t>2586534788@qq.com</t>
  </si>
  <si>
    <t>205515</t>
  </si>
  <si>
    <t>yinheng@dicp.ac.cn</t>
  </si>
  <si>
    <t>yinheng</t>
  </si>
  <si>
    <t>205211</t>
  </si>
  <si>
    <t>wangxiaojun1161@126.com</t>
  </si>
  <si>
    <t>wangxiaojun</t>
  </si>
  <si>
    <t>204441</t>
  </si>
  <si>
    <t>1392412128@qq.com</t>
  </si>
  <si>
    <t>zhangliang</t>
  </si>
  <si>
    <t>203124</t>
  </si>
  <si>
    <t>dongyan0707@dicp.ac.cn</t>
  </si>
  <si>
    <t>董岩</t>
  </si>
  <si>
    <t>202599</t>
  </si>
  <si>
    <t>yuanhx@dicp.ac.cn</t>
  </si>
  <si>
    <t>袁鹤馨</t>
  </si>
  <si>
    <t>202105</t>
  </si>
  <si>
    <t>gongchp163@163.com</t>
  </si>
  <si>
    <t>巩超萍</t>
  </si>
  <si>
    <t>201778</t>
  </si>
  <si>
    <t>leelam@live.cn</t>
  </si>
  <si>
    <t>LeEscaPe</t>
  </si>
  <si>
    <t>201152</t>
  </si>
  <si>
    <t>tianpeng@dicp.ac.cn</t>
  </si>
  <si>
    <t>田鹏</t>
  </si>
  <si>
    <t>200933</t>
  </si>
  <si>
    <t>xuwenjuan@dicp.ac.cn</t>
  </si>
  <si>
    <t>xuwenjuan</t>
  </si>
  <si>
    <t>199856</t>
  </si>
  <si>
    <t>hongxl@dicp.ac.cn</t>
  </si>
  <si>
    <t>hongxuelun</t>
  </si>
  <si>
    <t>199073</t>
  </si>
  <si>
    <t>chenping8506@163.com</t>
  </si>
  <si>
    <t>pchen8506</t>
  </si>
  <si>
    <t>197970</t>
  </si>
  <si>
    <t>wangwx@dicp.ac.cn</t>
  </si>
  <si>
    <t>yeddou</t>
  </si>
  <si>
    <t>197952</t>
  </si>
  <si>
    <t>18709483343@163.com</t>
  </si>
  <si>
    <t>金具涛</t>
  </si>
  <si>
    <t>197914</t>
  </si>
  <si>
    <t>wcrpj_505@dicp.ac.cn</t>
  </si>
  <si>
    <t>王超然</t>
  </si>
  <si>
    <t>197530</t>
  </si>
  <si>
    <t>yuhj@dicp.ac.cn</t>
  </si>
  <si>
    <t>于海军</t>
  </si>
  <si>
    <t>196955</t>
  </si>
  <si>
    <t>cuidaan@dicp.ac.cn</t>
  </si>
  <si>
    <t>崔大安</t>
  </si>
  <si>
    <t>196268</t>
  </si>
  <si>
    <t>ypzhao@dicp.ac.cn</t>
  </si>
  <si>
    <t>赵耀鹏</t>
  </si>
  <si>
    <t>195984</t>
  </si>
  <si>
    <t>zhaojin@dicp.ac.cn</t>
  </si>
  <si>
    <t>赵金</t>
  </si>
  <si>
    <t>195361</t>
  </si>
  <si>
    <t>chexun@dicp.ac.cn</t>
  </si>
  <si>
    <t>chexun</t>
  </si>
  <si>
    <t>194605</t>
  </si>
  <si>
    <t>zhangyz@dicp.ac.cn</t>
  </si>
  <si>
    <t>zhangyuzhuo</t>
  </si>
  <si>
    <t>194348</t>
  </si>
  <si>
    <t>zengli@dicp.ac.cn</t>
  </si>
  <si>
    <t>zengli</t>
  </si>
  <si>
    <t>193364</t>
  </si>
  <si>
    <t>shubowang@dicp.ac.cn</t>
  </si>
  <si>
    <t>王书博</t>
  </si>
  <si>
    <t>191251</t>
  </si>
  <si>
    <t>bingxiao@dicp.ac.cn</t>
  </si>
  <si>
    <t>肖兵</t>
  </si>
  <si>
    <t>191193</t>
  </si>
  <si>
    <t>liuyang@dicp.ac.cn</t>
  </si>
  <si>
    <t>刘洋</t>
  </si>
  <si>
    <t>189756</t>
  </si>
  <si>
    <t>wanghk@dicp.ac.cn</t>
  </si>
  <si>
    <t>王洪奎</t>
  </si>
  <si>
    <t>189160</t>
  </si>
  <si>
    <t>huanjun2551@126.com</t>
  </si>
  <si>
    <t>huanjun</t>
  </si>
  <si>
    <t>187557</t>
  </si>
  <si>
    <t>duanjx@dicp.ac.cn</t>
  </si>
  <si>
    <t>段锦霞</t>
  </si>
  <si>
    <t>186729</t>
  </si>
  <si>
    <t>zhangxulang@dicp.ac.cn</t>
  </si>
  <si>
    <t>zhangxulang</t>
  </si>
  <si>
    <t>184702</t>
  </si>
  <si>
    <t>dxdai@dicp.ac.cn</t>
  </si>
  <si>
    <t>daidongxu</t>
  </si>
  <si>
    <t>184242</t>
  </si>
  <si>
    <t>cairui@dicp.ac.cn</t>
  </si>
  <si>
    <t>蔡睿</t>
  </si>
  <si>
    <t>182973</t>
  </si>
  <si>
    <t>chliu@dicp.ac.cn</t>
  </si>
  <si>
    <t>刘红超</t>
  </si>
  <si>
    <t>182454</t>
  </si>
  <si>
    <t>yulong@dicp.ac.cn</t>
  </si>
  <si>
    <t>于龙</t>
  </si>
  <si>
    <t>181937</t>
  </si>
  <si>
    <t>geguangbo@dicp.ac.cn</t>
  </si>
  <si>
    <t>葛广波</t>
  </si>
  <si>
    <t>181109</t>
  </si>
  <si>
    <t>tana@dicp.ac.cn</t>
  </si>
  <si>
    <t>塔娜</t>
  </si>
  <si>
    <t>179909</t>
  </si>
  <si>
    <t>kechangchun@dicp.ac.cn</t>
  </si>
  <si>
    <t>kechangchun</t>
  </si>
  <si>
    <t>177214</t>
  </si>
  <si>
    <t>liuhy@dicp.ac.cn</t>
  </si>
  <si>
    <t>liuhuiying</t>
  </si>
  <si>
    <t>176778</t>
  </si>
  <si>
    <t>mahao@dicp.ac.cn</t>
  </si>
  <si>
    <t>马昊</t>
  </si>
  <si>
    <t>176298</t>
  </si>
  <si>
    <t>fyang@dicp.ac.cn</t>
  </si>
  <si>
    <t>杨帆</t>
  </si>
  <si>
    <t>173537</t>
  </si>
  <si>
    <t>zhangxiuli@dicp.ac.cn</t>
  </si>
  <si>
    <t>张秀莉</t>
  </si>
  <si>
    <t>171853</t>
  </si>
  <si>
    <t>yhyin@dicp.ac.cn</t>
  </si>
  <si>
    <t>yinyinghua</t>
  </si>
  <si>
    <t>170947</t>
  </si>
  <si>
    <t>zhangdh@dicp.ac.cn</t>
  </si>
  <si>
    <t>张东辉</t>
  </si>
  <si>
    <t>170938</t>
  </si>
  <si>
    <t>lsg@dicp.ac.cn</t>
  </si>
  <si>
    <t>lishuguang</t>
  </si>
  <si>
    <t>167649</t>
  </si>
  <si>
    <t>yuwenni@dicp.ac.cn</t>
  </si>
  <si>
    <t>yuwenni</t>
  </si>
  <si>
    <t>163849</t>
  </si>
  <si>
    <t>zhangxf@dicp.ac.cn</t>
  </si>
  <si>
    <t>张小菲</t>
  </si>
  <si>
    <t>162852</t>
  </si>
  <si>
    <t>sundx@dicp.ac.cn</t>
  </si>
  <si>
    <t>sundexin</t>
  </si>
  <si>
    <t>162828</t>
  </si>
  <si>
    <t>gang_bluestar@163.com</t>
  </si>
  <si>
    <t>zoulili</t>
  </si>
  <si>
    <t>162819</t>
  </si>
  <si>
    <t>kunfang@dicp.ac.cn</t>
  </si>
  <si>
    <t>方堃</t>
  </si>
  <si>
    <t>162190</t>
  </si>
  <si>
    <t>liuchanchan@dicp.ac.cn</t>
  </si>
  <si>
    <t>刘婵婵</t>
  </si>
  <si>
    <t>161181</t>
  </si>
  <si>
    <t>wangzhenxing@dicp.ac.cn</t>
  </si>
  <si>
    <t>wangzhenxing</t>
  </si>
  <si>
    <t>159713</t>
  </si>
  <si>
    <t>vincent.lang2010@foxmail.com</t>
  </si>
  <si>
    <t>梁文升</t>
  </si>
  <si>
    <t>159338</t>
  </si>
  <si>
    <t>zhangtao1206@dicp.ac.cn</t>
  </si>
  <si>
    <t>zhangtao</t>
  </si>
  <si>
    <t>158692</t>
  </si>
  <si>
    <t>jcliu@dicp.ac.cn</t>
  </si>
  <si>
    <t>liujiacheng</t>
  </si>
  <si>
    <t>158359</t>
  </si>
  <si>
    <t>jiangfd@dicp.ac.cn</t>
  </si>
  <si>
    <t>姜福东</t>
  </si>
  <si>
    <t>157338</t>
  </si>
  <si>
    <t>zhangmin@dicp.ac.cn</t>
  </si>
  <si>
    <t>张敏</t>
  </si>
  <si>
    <t>155118</t>
  </si>
  <si>
    <t>wukaikai@dicp.ac.cn</t>
  </si>
  <si>
    <t>wukaikai</t>
  </si>
  <si>
    <t>154764</t>
  </si>
  <si>
    <t>lichangzhi@dicp.ac.cn</t>
  </si>
  <si>
    <t>李长志</t>
  </si>
  <si>
    <t>152305</t>
  </si>
  <si>
    <t>xuesong@dicp.ac.cn</t>
  </si>
  <si>
    <t>薛松</t>
  </si>
  <si>
    <t>148406</t>
  </si>
  <si>
    <t>chenjb@dicp.ac.cn</t>
  </si>
  <si>
    <t>陈建斌</t>
  </si>
  <si>
    <t>146292</t>
  </si>
  <si>
    <t>shuaichen@dicp.ac.cn</t>
  </si>
  <si>
    <t>chenshuai</t>
  </si>
  <si>
    <t>146229</t>
  </si>
  <si>
    <t>louzhl@dicp.ac.cn</t>
  </si>
  <si>
    <t>娄钟楼</t>
  </si>
  <si>
    <t>144316</t>
  </si>
  <si>
    <t>fandarwin@163.com</t>
  </si>
  <si>
    <t>范旭冉</t>
  </si>
  <si>
    <t>142883</t>
  </si>
  <si>
    <t>zml@dicp.ac.cn</t>
  </si>
  <si>
    <t>liuzhongmin</t>
  </si>
  <si>
    <t>140289</t>
  </si>
  <si>
    <t>mmzou@dicp.ac.cn</t>
  </si>
  <si>
    <t>zoumingming</t>
  </si>
  <si>
    <t>139162</t>
  </si>
  <si>
    <t>edwang@dicp.ac.cn</t>
  </si>
  <si>
    <t>王二东</t>
  </si>
  <si>
    <t>138991</t>
  </si>
  <si>
    <t>xiedong@dicp.ac.cn</t>
  </si>
  <si>
    <t>xiedong</t>
  </si>
  <si>
    <t>134692</t>
  </si>
  <si>
    <t>yongl@dicp.ac.cn</t>
  </si>
  <si>
    <t>刘勇</t>
  </si>
  <si>
    <t>134433</t>
  </si>
  <si>
    <t>huaiying@dicp.ac.cn</t>
  </si>
  <si>
    <t>huaiying</t>
  </si>
  <si>
    <t>129081</t>
  </si>
  <si>
    <t>wurenan@dicp.ac.cn</t>
  </si>
  <si>
    <t>吴仁安</t>
  </si>
  <si>
    <t>112726</t>
  </si>
  <si>
    <t>ycy@dicp.ac.cn</t>
  </si>
  <si>
    <t>yuancuiyu</t>
  </si>
  <si>
    <t>108822</t>
  </si>
  <si>
    <t>xyhan1978@126.com</t>
  </si>
  <si>
    <t>郭德才</t>
  </si>
  <si>
    <t>107192</t>
  </si>
  <si>
    <t>yushidong@dicp.ac.cn</t>
  </si>
  <si>
    <t>于世东</t>
  </si>
  <si>
    <t>105341</t>
  </si>
  <si>
    <t>sunnyjian@126.com</t>
  </si>
  <si>
    <t>孙剑</t>
  </si>
  <si>
    <t>105270</t>
  </si>
  <si>
    <t>lvhongtao@dicp.ac.cn</t>
  </si>
  <si>
    <t>lvhongtao</t>
  </si>
  <si>
    <t>100621</t>
  </si>
  <si>
    <t>xuzhanweidut@163.com</t>
  </si>
  <si>
    <t>xuzhanwei</t>
  </si>
  <si>
    <t>93431</t>
  </si>
  <si>
    <t>chh@dicp.ac.cn</t>
  </si>
  <si>
    <t>chenghao</t>
  </si>
  <si>
    <t>85181</t>
  </si>
  <si>
    <t>gzhe@dicp.ac.cn</t>
  </si>
  <si>
    <t>heguozhong</t>
  </si>
  <si>
    <t>LD</t>
  </si>
  <si>
    <t>kongqd@dicp.ac.cn</t>
  </si>
  <si>
    <t>kongqingdan</t>
  </si>
  <si>
    <t>79239</t>
  </si>
  <si>
    <t>jj_yuanlin@dicp.ac.cn</t>
  </si>
  <si>
    <t>袁琳</t>
  </si>
  <si>
    <t>77922</t>
  </si>
  <si>
    <t>fqxiong@dicp.ac.cn</t>
  </si>
  <si>
    <t>熊锋强</t>
  </si>
  <si>
    <t>77433</t>
  </si>
  <si>
    <t>zhaosheng@dicp.ac.cn</t>
  </si>
  <si>
    <t>xiongchuannan</t>
  </si>
  <si>
    <t>75896</t>
  </si>
  <si>
    <t>yuwenzhi@dicp.ac.cn</t>
  </si>
  <si>
    <t>于文志</t>
  </si>
  <si>
    <t>62839</t>
  </si>
  <si>
    <t>zy1805@dicp.ac.cn</t>
  </si>
  <si>
    <t>zhaoyong</t>
  </si>
  <si>
    <t>57067</t>
  </si>
  <si>
    <t>zcxu@dicp.ac.cn</t>
  </si>
  <si>
    <t>徐兆超</t>
  </si>
  <si>
    <t>55711</t>
  </si>
  <si>
    <t>gxwang@dicp.ac.cn</t>
  </si>
  <si>
    <t>王国玺</t>
  </si>
  <si>
    <t>49006</t>
  </si>
  <si>
    <t>zhouhm@dosic.com</t>
  </si>
  <si>
    <t>周华木</t>
  </si>
  <si>
    <t>40778</t>
  </si>
  <si>
    <t>suliwang@dicp.ac.cn</t>
  </si>
  <si>
    <t>王素力</t>
  </si>
  <si>
    <t>40322</t>
  </si>
  <si>
    <t>xhbao@dicp.ac.cn</t>
  </si>
  <si>
    <t>baoxinhe</t>
  </si>
  <si>
    <t>39594</t>
  </si>
  <si>
    <t>dongen@dicp.ac.cn</t>
  </si>
  <si>
    <t>董恩宁</t>
  </si>
  <si>
    <t>34742</t>
  </si>
  <si>
    <t>liangxm@dicp.ac.cn</t>
  </si>
  <si>
    <t>梁鑫淼</t>
  </si>
  <si>
    <t>31312</t>
  </si>
  <si>
    <t>zhangyb@dicp.ac.cn</t>
  </si>
  <si>
    <t>zhangyuebin</t>
  </si>
  <si>
    <t>20056</t>
  </si>
  <si>
    <t>xudongwu@dicp.ac.cn</t>
  </si>
  <si>
    <t>wuxudong</t>
  </si>
  <si>
    <t>19535</t>
  </si>
  <si>
    <t>ttliu44@hotmail.com</t>
  </si>
  <si>
    <t>liutingting</t>
  </si>
  <si>
    <t>13934</t>
  </si>
  <si>
    <t>maoye@dicp.ac.cn</t>
  </si>
  <si>
    <t>yemao</t>
  </si>
  <si>
    <t>13816</t>
  </si>
  <si>
    <t>zhangxz@dicp.ac.cn</t>
  </si>
  <si>
    <t>zhangxiaozhe</t>
  </si>
  <si>
    <t>13675</t>
  </si>
  <si>
    <t>ghsha@dicp.ac.cn</t>
  </si>
  <si>
    <t>shaguohe</t>
  </si>
  <si>
    <t>yangxc@dicp.ac.cn</t>
  </si>
  <si>
    <t>杨学成</t>
  </si>
  <si>
    <t>5058</t>
  </si>
  <si>
    <t>1226442138@qq.com</t>
  </si>
  <si>
    <t>高建新</t>
  </si>
  <si>
    <t>0</t>
  </si>
  <si>
    <t>dengsongwen@dicp.ac.cn</t>
  </si>
  <si>
    <t>dengsongwen</t>
  </si>
  <si>
    <t>dyqdhr@163.com</t>
  </si>
  <si>
    <t>duanyinqi</t>
  </si>
  <si>
    <t>goldbach@dicp.ac.cn</t>
  </si>
  <si>
    <t>Goldbach</t>
  </si>
  <si>
    <t>hanfazou@dicp.ac.cn</t>
  </si>
  <si>
    <t>邹汉法</t>
  </si>
  <si>
    <t>hongh@dicp.ac.cn</t>
  </si>
  <si>
    <t>霍虹</t>
  </si>
  <si>
    <t>jhqin@dicp.ac.cn</t>
  </si>
  <si>
    <t>秦建华</t>
  </si>
  <si>
    <t>lhsh0426@163.com</t>
  </si>
  <si>
    <t>李化</t>
  </si>
  <si>
    <t>sydu@dicp.ac.cn</t>
  </si>
  <si>
    <t>杜姝彦</t>
  </si>
  <si>
    <t>thd@dicp.ac.cn</t>
  </si>
  <si>
    <t>tanhaidong</t>
  </si>
  <si>
    <t>xlzhu@dicp.ac.cn</t>
  </si>
  <si>
    <t>朱晓雷</t>
  </si>
  <si>
    <t>xmyang@dicp.ac.cn</t>
  </si>
  <si>
    <t>yangxueming</t>
  </si>
  <si>
    <t>xugw@dicp.ac.cn</t>
  </si>
  <si>
    <t>xuguowang</t>
  </si>
  <si>
    <t>yanglinlin@dicp.ac.cn</t>
  </si>
  <si>
    <t>杨林林</t>
  </si>
  <si>
    <t>ygao@dicp.ac.cn</t>
  </si>
  <si>
    <t>GAOYANAN</t>
  </si>
  <si>
    <t>ykzhang@dicp.ac.cn</t>
  </si>
  <si>
    <t>YukuiZhang</t>
  </si>
  <si>
    <t>yzhang@dicp.ac.cn</t>
  </si>
  <si>
    <t>张宇</t>
  </si>
  <si>
    <t>zhanjun2012@dicp.ac.cn</t>
  </si>
  <si>
    <t>张俊_综</t>
  </si>
  <si>
    <t>zhengz@dicp.ac.cn</t>
  </si>
  <si>
    <t>郑卓</t>
  </si>
  <si>
    <t>日平均步数</t>
    <phoneticPr fontId="2" type="noConversion"/>
  </si>
  <si>
    <t>姓名（847人）</t>
    <phoneticPr fontId="2" type="noConversion"/>
  </si>
  <si>
    <t xml:space="preserve"> </t>
    <phoneticPr fontId="2" type="noConversion"/>
  </si>
  <si>
    <t>万步率</t>
    <phoneticPr fontId="2" type="noConversion"/>
  </si>
  <si>
    <t>人数</t>
    <phoneticPr fontId="2" type="noConversion"/>
  </si>
  <si>
    <t xml:space="preserve"> </t>
    <phoneticPr fontId="2" type="noConversion"/>
  </si>
  <si>
    <t>评选标准：</t>
    <phoneticPr fontId="2" type="noConversion"/>
  </si>
  <si>
    <t>1、计算万步率</t>
    <phoneticPr fontId="2" type="noConversion"/>
  </si>
  <si>
    <t>2、龄步1票否决</t>
    <phoneticPr fontId="2" type="noConversion"/>
  </si>
  <si>
    <t>3、组长5000步达标</t>
    <phoneticPr fontId="2" type="noConversion"/>
  </si>
  <si>
    <t>万步率</t>
    <phoneticPr fontId="2" type="noConversion"/>
  </si>
  <si>
    <r>
      <t>1802</t>
    </r>
    <r>
      <rPr>
        <sz val="11"/>
        <rFont val="宋体"/>
        <family val="3"/>
        <charset val="134"/>
      </rPr>
      <t>随缘群</t>
    </r>
    <phoneticPr fontId="2" type="noConversion"/>
  </si>
  <si>
    <t>姓名</t>
  </si>
  <si>
    <t>faish@dicp.ac.cn</t>
  </si>
  <si>
    <t>fengaisheng</t>
  </si>
  <si>
    <r>
      <t>D0902</t>
    </r>
    <r>
      <rPr>
        <sz val="11"/>
        <rFont val="宋体"/>
        <family val="3"/>
        <charset val="134"/>
      </rPr>
      <t>漫步滨城</t>
    </r>
  </si>
  <si>
    <r>
      <t>zb</t>
    </r>
    <r>
      <rPr>
        <sz val="11"/>
        <rFont val="宋体"/>
        <family val="3"/>
        <charset val="134"/>
      </rPr>
      <t>密战队</t>
    </r>
  </si>
  <si>
    <r>
      <t>gjj</t>
    </r>
    <r>
      <rPr>
        <sz val="11"/>
        <rFont val="宋体"/>
        <family val="3"/>
        <charset val="134"/>
      </rPr>
      <t>联合支队</t>
    </r>
  </si>
  <si>
    <r>
      <t>1802</t>
    </r>
    <r>
      <rPr>
        <sz val="11"/>
        <rFont val="宋体"/>
        <family val="3"/>
        <charset val="134"/>
      </rPr>
      <t>随缘群</t>
    </r>
  </si>
  <si>
    <r>
      <t>D0305</t>
    </r>
    <r>
      <rPr>
        <sz val="11"/>
        <rFont val="宋体"/>
        <family val="3"/>
        <charset val="134"/>
      </rPr>
      <t>喜羊羊</t>
    </r>
  </si>
  <si>
    <r>
      <t>D0301</t>
    </r>
    <r>
      <rPr>
        <sz val="11"/>
        <rFont val="宋体"/>
        <family val="3"/>
        <charset val="134"/>
      </rPr>
      <t>红一军</t>
    </r>
  </si>
  <si>
    <r>
      <t>502</t>
    </r>
    <r>
      <rPr>
        <sz val="11"/>
        <rFont val="宋体"/>
        <family val="3"/>
        <charset val="134"/>
      </rPr>
      <t>碳纳米</t>
    </r>
  </si>
  <si>
    <r>
      <t>503</t>
    </r>
    <r>
      <rPr>
        <sz val="11"/>
        <rFont val="宋体"/>
        <family val="3"/>
        <charset val="134"/>
      </rPr>
      <t>火山队</t>
    </r>
  </si>
  <si>
    <r>
      <t>D0905</t>
    </r>
    <r>
      <rPr>
        <sz val="11"/>
        <rFont val="宋体"/>
        <family val="3"/>
        <charset val="134"/>
      </rPr>
      <t>一骑红尘</t>
    </r>
  </si>
  <si>
    <r>
      <t>504</t>
    </r>
    <r>
      <rPr>
        <sz val="11"/>
        <rFont val="宋体"/>
        <family val="3"/>
        <charset val="134"/>
      </rPr>
      <t>膜拜群</t>
    </r>
  </si>
  <si>
    <r>
      <t>D0901</t>
    </r>
    <r>
      <rPr>
        <sz val="11"/>
        <rFont val="宋体"/>
        <family val="3"/>
        <charset val="134"/>
      </rPr>
      <t>超越自我</t>
    </r>
  </si>
  <si>
    <r>
      <t>1501</t>
    </r>
    <r>
      <rPr>
        <sz val="11"/>
        <rFont val="宋体"/>
        <family val="3"/>
        <charset val="134"/>
      </rPr>
      <t>航天漫步者</t>
    </r>
    <r>
      <rPr>
        <sz val="11"/>
        <rFont val="Calibri"/>
        <family val="2"/>
      </rPr>
      <t>X5</t>
    </r>
  </si>
  <si>
    <r>
      <t>1101</t>
    </r>
    <r>
      <rPr>
        <sz val="11"/>
        <rFont val="宋体"/>
        <family val="3"/>
        <charset val="134"/>
      </rPr>
      <t>动力火车</t>
    </r>
  </si>
  <si>
    <r>
      <t>kzd</t>
    </r>
    <r>
      <rPr>
        <sz val="11"/>
        <rFont val="宋体"/>
        <family val="3"/>
        <charset val="134"/>
      </rPr>
      <t>畅运动</t>
    </r>
  </si>
  <si>
    <r>
      <t>701</t>
    </r>
    <r>
      <rPr>
        <sz val="11"/>
        <rFont val="宋体"/>
        <family val="3"/>
        <charset val="134"/>
      </rPr>
      <t>神行者</t>
    </r>
  </si>
  <si>
    <r>
      <t>xx</t>
    </r>
    <r>
      <rPr>
        <sz val="11"/>
        <rFont val="宋体"/>
        <family val="3"/>
        <charset val="134"/>
      </rPr>
      <t>行走的力量</t>
    </r>
  </si>
  <si>
    <r>
      <t>1501</t>
    </r>
    <r>
      <rPr>
        <sz val="11"/>
        <rFont val="宋体"/>
        <family val="3"/>
        <charset val="134"/>
      </rPr>
      <t>航天漫步者</t>
    </r>
    <r>
      <rPr>
        <sz val="11"/>
        <rFont val="Calibri"/>
        <family val="2"/>
      </rPr>
      <t>X6</t>
    </r>
  </si>
  <si>
    <r>
      <t>D0601</t>
    </r>
    <r>
      <rPr>
        <sz val="11"/>
        <rFont val="宋体"/>
        <family val="3"/>
        <charset val="134"/>
      </rPr>
      <t>知行合一</t>
    </r>
  </si>
  <si>
    <r>
      <t>D0805</t>
    </r>
    <r>
      <rPr>
        <sz val="11"/>
        <rFont val="宋体"/>
        <family val="3"/>
        <charset val="134"/>
      </rPr>
      <t>行者无疆</t>
    </r>
  </si>
  <si>
    <r>
      <t>D1902</t>
    </r>
    <r>
      <rPr>
        <sz val="11"/>
        <rFont val="宋体"/>
        <family val="3"/>
        <charset val="134"/>
      </rPr>
      <t>跑酷群</t>
    </r>
  </si>
  <si>
    <r>
      <t>1808</t>
    </r>
    <r>
      <rPr>
        <sz val="11"/>
        <rFont val="宋体"/>
        <family val="3"/>
        <charset val="134"/>
      </rPr>
      <t>强化能量代谢组</t>
    </r>
  </si>
  <si>
    <r>
      <t>D0804</t>
    </r>
    <r>
      <rPr>
        <sz val="11"/>
        <rFont val="宋体"/>
        <family val="3"/>
        <charset val="134"/>
      </rPr>
      <t>步步为赢</t>
    </r>
  </si>
  <si>
    <r>
      <t>705</t>
    </r>
    <r>
      <rPr>
        <sz val="11"/>
        <rFont val="宋体"/>
        <family val="3"/>
        <charset val="134"/>
      </rPr>
      <t>超越</t>
    </r>
  </si>
  <si>
    <r>
      <t>bgs</t>
    </r>
    <r>
      <rPr>
        <sz val="11"/>
        <rFont val="宋体"/>
        <family val="3"/>
        <charset val="134"/>
      </rPr>
      <t>暴走大队</t>
    </r>
  </si>
  <si>
    <r>
      <t>D17</t>
    </r>
    <r>
      <rPr>
        <sz val="11"/>
        <rFont val="宋体"/>
        <family val="3"/>
        <charset val="134"/>
      </rPr>
      <t>开拓者</t>
    </r>
  </si>
  <si>
    <r>
      <t>军情</t>
    </r>
    <r>
      <rPr>
        <sz val="11"/>
        <rFont val="Calibri"/>
        <family val="2"/>
      </rPr>
      <t>1809</t>
    </r>
  </si>
  <si>
    <r>
      <t>11060809T5</t>
    </r>
    <r>
      <rPr>
        <sz val="11"/>
        <rFont val="宋体"/>
        <family val="3"/>
        <charset val="134"/>
      </rPr>
      <t>徒强</t>
    </r>
  </si>
  <si>
    <r>
      <t>D120102</t>
    </r>
    <r>
      <rPr>
        <sz val="11"/>
        <rFont val="宋体"/>
        <family val="3"/>
        <charset val="134"/>
      </rPr>
      <t>天行健</t>
    </r>
  </si>
  <si>
    <r>
      <t>1810</t>
    </r>
    <r>
      <rPr>
        <sz val="11"/>
        <rFont val="宋体"/>
        <family val="3"/>
        <charset val="134"/>
      </rPr>
      <t>奔跑吧蛋白</t>
    </r>
  </si>
  <si>
    <r>
      <t>7T2</t>
    </r>
    <r>
      <rPr>
        <sz val="11"/>
        <rFont val="宋体"/>
        <family val="3"/>
        <charset val="134"/>
      </rPr>
      <t>镭射之星</t>
    </r>
  </si>
  <si>
    <r>
      <t>2301</t>
    </r>
    <r>
      <rPr>
        <sz val="11"/>
        <rFont val="宋体"/>
        <family val="3"/>
        <charset val="134"/>
      </rPr>
      <t>慢慢来</t>
    </r>
  </si>
  <si>
    <r>
      <t>701</t>
    </r>
    <r>
      <rPr>
        <sz val="11"/>
        <rFont val="宋体"/>
        <family val="3"/>
        <charset val="134"/>
      </rPr>
      <t>步走寻常路</t>
    </r>
  </si>
  <si>
    <r>
      <t>D120506</t>
    </r>
    <r>
      <rPr>
        <sz val="11"/>
        <rFont val="宋体"/>
        <family val="3"/>
        <charset val="134"/>
      </rPr>
      <t>孤云出岫</t>
    </r>
  </si>
  <si>
    <r>
      <t>D0306</t>
    </r>
    <r>
      <rPr>
        <sz val="11"/>
        <rFont val="宋体"/>
        <family val="3"/>
        <charset val="134"/>
      </rPr>
      <t>电力十足</t>
    </r>
  </si>
  <si>
    <r>
      <t>D0903</t>
    </r>
    <r>
      <rPr>
        <sz val="11"/>
        <rFont val="宋体"/>
        <family val="3"/>
        <charset val="134"/>
      </rPr>
      <t>凌波微步</t>
    </r>
  </si>
  <si>
    <r>
      <t>2</t>
    </r>
    <r>
      <rPr>
        <sz val="11"/>
        <rFont val="宋体"/>
        <family val="3"/>
        <charset val="134"/>
      </rPr>
      <t>室探索者</t>
    </r>
  </si>
  <si>
    <r>
      <t>7020407</t>
    </r>
    <r>
      <rPr>
        <sz val="11"/>
        <rFont val="宋体"/>
        <family val="3"/>
        <charset val="134"/>
      </rPr>
      <t>快乐蜗牛</t>
    </r>
  </si>
  <si>
    <r>
      <t>1502</t>
    </r>
    <r>
      <rPr>
        <sz val="11"/>
        <rFont val="宋体"/>
        <family val="3"/>
        <charset val="134"/>
      </rPr>
      <t>航天探索队</t>
    </r>
  </si>
  <si>
    <r>
      <t>D0603</t>
    </r>
    <r>
      <rPr>
        <sz val="11"/>
        <rFont val="宋体"/>
        <family val="3"/>
        <charset val="134"/>
      </rPr>
      <t>断裂吧醚氧键</t>
    </r>
  </si>
  <si>
    <r>
      <t>D080208</t>
    </r>
    <r>
      <rPr>
        <sz val="11"/>
        <rFont val="宋体"/>
        <family val="3"/>
        <charset val="134"/>
      </rPr>
      <t>必积跬步</t>
    </r>
  </si>
  <si>
    <r>
      <t>18T3</t>
    </r>
    <r>
      <rPr>
        <sz val="11"/>
        <rFont val="宋体"/>
        <family val="3"/>
        <charset val="134"/>
      </rPr>
      <t>新出发</t>
    </r>
  </si>
  <si>
    <r>
      <t>D1208</t>
    </r>
    <r>
      <rPr>
        <sz val="11"/>
        <rFont val="宋体"/>
        <family val="3"/>
        <charset val="134"/>
      </rPr>
      <t>羚羊</t>
    </r>
  </si>
  <si>
    <r>
      <t>D0807</t>
    </r>
    <r>
      <rPr>
        <sz val="11"/>
        <rFont val="宋体"/>
        <family val="3"/>
        <charset val="134"/>
      </rPr>
      <t>健步如飞</t>
    </r>
  </si>
  <si>
    <r>
      <t>D1901+T2"</t>
    </r>
    <r>
      <rPr>
        <sz val="11"/>
        <rFont val="宋体"/>
        <family val="3"/>
        <charset val="134"/>
      </rPr>
      <t>氢</t>
    </r>
    <r>
      <rPr>
        <sz val="11"/>
        <rFont val="Calibri"/>
        <family val="2"/>
      </rPr>
      <t>"</t>
    </r>
    <r>
      <rPr>
        <sz val="11"/>
        <rFont val="宋体"/>
        <family val="3"/>
        <charset val="134"/>
      </rPr>
      <t>春飞扬</t>
    </r>
  </si>
  <si>
    <r>
      <t>102</t>
    </r>
    <r>
      <rPr>
        <sz val="11"/>
        <rFont val="宋体"/>
        <family val="3"/>
        <charset val="134"/>
      </rPr>
      <t>阳光灿烂</t>
    </r>
  </si>
  <si>
    <r>
      <t>D20</t>
    </r>
    <r>
      <rPr>
        <sz val="11"/>
        <rFont val="宋体"/>
        <family val="3"/>
        <charset val="134"/>
      </rPr>
      <t>技高一筹</t>
    </r>
  </si>
  <si>
    <r>
      <t>1806</t>
    </r>
    <r>
      <rPr>
        <sz val="11"/>
        <rFont val="宋体"/>
        <family val="3"/>
        <charset val="134"/>
      </rPr>
      <t>行者群</t>
    </r>
  </si>
  <si>
    <r>
      <t>cwc</t>
    </r>
    <r>
      <rPr>
        <sz val="11"/>
        <rFont val="宋体"/>
        <family val="3"/>
        <charset val="134"/>
      </rPr>
      <t>自由行</t>
    </r>
  </si>
  <si>
    <r>
      <t>1816</t>
    </r>
    <r>
      <rPr>
        <sz val="11"/>
        <rFont val="宋体"/>
        <family val="3"/>
        <charset val="134"/>
      </rPr>
      <t>胖酵母</t>
    </r>
  </si>
  <si>
    <r>
      <t>D1209</t>
    </r>
    <r>
      <rPr>
        <sz val="11"/>
        <rFont val="宋体"/>
        <family val="3"/>
        <charset val="134"/>
      </rPr>
      <t>氧气</t>
    </r>
  </si>
  <si>
    <r>
      <t>703</t>
    </r>
    <r>
      <rPr>
        <sz val="11"/>
        <rFont val="宋体"/>
        <family val="3"/>
        <charset val="134"/>
      </rPr>
      <t>归行者</t>
    </r>
  </si>
  <si>
    <r>
      <t>1812</t>
    </r>
    <r>
      <rPr>
        <sz val="11"/>
        <rFont val="宋体"/>
        <family val="3"/>
        <charset val="134"/>
      </rPr>
      <t>星海湾快乐小藻</t>
    </r>
  </si>
  <si>
    <r>
      <t>hr</t>
    </r>
    <r>
      <rPr>
        <sz val="11"/>
        <rFont val="宋体"/>
        <family val="3"/>
        <charset val="134"/>
      </rPr>
      <t>步可愉悦</t>
    </r>
  </si>
  <si>
    <r>
      <t>701</t>
    </r>
    <r>
      <rPr>
        <sz val="11"/>
        <rFont val="宋体"/>
        <family val="3"/>
        <charset val="134"/>
      </rPr>
      <t>探路者</t>
    </r>
  </si>
  <si>
    <r>
      <t>yjs</t>
    </r>
    <r>
      <rPr>
        <sz val="11"/>
        <rFont val="宋体"/>
        <family val="3"/>
        <charset val="134"/>
      </rPr>
      <t>健康大队</t>
    </r>
  </si>
  <si>
    <r>
      <t>18T2</t>
    </r>
    <r>
      <rPr>
        <sz val="11"/>
        <rFont val="宋体"/>
        <family val="3"/>
        <charset val="134"/>
      </rPr>
      <t>跃动力</t>
    </r>
  </si>
  <si>
    <r>
      <t>5567</t>
    </r>
    <r>
      <rPr>
        <sz val="11"/>
        <rFont val="宋体"/>
        <family val="3"/>
        <charset val="134"/>
      </rPr>
      <t>飞奔的小鸟</t>
    </r>
  </si>
  <si>
    <r>
      <t>D120304</t>
    </r>
    <r>
      <rPr>
        <sz val="11"/>
        <rFont val="宋体"/>
        <family val="3"/>
        <charset val="134"/>
      </rPr>
      <t>暴雨</t>
    </r>
  </si>
  <si>
    <t>zhangjun2012@dicp.ac.cn</t>
  </si>
  <si>
    <r>
      <t>张俊</t>
    </r>
    <r>
      <rPr>
        <sz val="11"/>
        <rFont val="Calibri"/>
        <family val="2"/>
      </rPr>
      <t>_</t>
    </r>
    <r>
      <rPr>
        <sz val="11"/>
        <rFont val="宋体"/>
        <family val="3"/>
        <charset val="134"/>
      </rPr>
      <t>综</t>
    </r>
  </si>
  <si>
    <t>序号</t>
    <phoneticPr fontId="2" type="noConversion"/>
  </si>
  <si>
    <t>日均步数</t>
    <phoneticPr fontId="2" type="noConversion"/>
  </si>
  <si>
    <t>团队名称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</si>
</sst>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6">
    <font>
      <sz val="11"/>
      <name val="Calibri"/>
    </font>
    <font>
      <sz val="11"/>
      <name val="Calibri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Calibri"/>
      <family val="2"/>
    </font>
    <font>
      <sz val="11"/>
      <color rgb="FFC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176" fontId="0" fillId="0" borderId="0" xfId="0" applyNumberFormat="1"/>
    <xf numFmtId="176" fontId="3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2" xfId="0" applyBorder="1"/>
    <xf numFmtId="0" fontId="0" fillId="0" borderId="3" xfId="0" applyBorder="1"/>
    <xf numFmtId="176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0" xfId="0" applyBorder="1"/>
    <xf numFmtId="176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176" fontId="0" fillId="0" borderId="9" xfId="0" applyNumberFormat="1" applyBorder="1" applyAlignment="1">
      <alignment horizontal="center"/>
    </xf>
    <xf numFmtId="0" fontId="1" fillId="0" borderId="0" xfId="0" applyFont="1"/>
    <xf numFmtId="10" fontId="0" fillId="0" borderId="0" xfId="0" applyNumberFormat="1" applyAlignment="1">
      <alignment horizontal="left"/>
    </xf>
    <xf numFmtId="10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0" fontId="4" fillId="0" borderId="0" xfId="0" applyNumberFormat="1" applyFont="1" applyAlignment="1">
      <alignment horizontal="left"/>
    </xf>
    <xf numFmtId="0" fontId="0" fillId="0" borderId="0" xfId="0" applyAlignment="1"/>
    <xf numFmtId="0" fontId="1" fillId="0" borderId="8" xfId="0" applyFont="1" applyBorder="1"/>
    <xf numFmtId="0" fontId="1" fillId="0" borderId="0" xfId="0" applyFont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4" fillId="0" borderId="5" xfId="0" applyFont="1" applyBorder="1"/>
    <xf numFmtId="0" fontId="4" fillId="0" borderId="0" xfId="0" applyFont="1" applyBorder="1"/>
    <xf numFmtId="176" fontId="4" fillId="0" borderId="6" xfId="0" applyNumberFormat="1" applyFont="1" applyBorder="1" applyAlignment="1">
      <alignment horizontal="center"/>
    </xf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176" fontId="4" fillId="0" borderId="9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" fillId="0" borderId="0" xfId="0" applyFont="1" applyAlignment="1">
      <alignment horizontal="center"/>
    </xf>
    <xf numFmtId="0" fontId="4" fillId="0" borderId="6" xfId="0" applyFont="1" applyBorder="1"/>
    <xf numFmtId="0" fontId="0" fillId="0" borderId="1" xfId="0" applyBorder="1"/>
    <xf numFmtId="10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0" fillId="0" borderId="0" xfId="0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176" fontId="4" fillId="0" borderId="4" xfId="0" applyNumberFormat="1" applyFont="1" applyBorder="1" applyAlignment="1">
      <alignment horizontal="center"/>
    </xf>
    <xf numFmtId="0" fontId="1" fillId="0" borderId="5" xfId="0" applyFont="1" applyBorder="1"/>
    <xf numFmtId="176" fontId="1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176" fontId="5" fillId="0" borderId="9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left"/>
    </xf>
    <xf numFmtId="0" fontId="5" fillId="0" borderId="0" xfId="0" applyFont="1"/>
    <xf numFmtId="0" fontId="1" fillId="0" borderId="7" xfId="0" applyFont="1" applyBorder="1"/>
    <xf numFmtId="176" fontId="1" fillId="0" borderId="9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176" fontId="5" fillId="0" borderId="6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176" fontId="5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0" fontId="1" fillId="0" borderId="1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8"/>
  <sheetViews>
    <sheetView topLeftCell="A71" workbookViewId="0">
      <selection activeCell="J11" sqref="J11"/>
    </sheetView>
  </sheetViews>
  <sheetFormatPr defaultRowHeight="15"/>
  <cols>
    <col min="1" max="1" width="9.140625" style="17"/>
    <col min="2" max="2" width="29.85546875" customWidth="1"/>
    <col min="3" max="3" width="17.5703125" customWidth="1"/>
    <col min="4" max="4" width="22.140625" customWidth="1"/>
    <col min="5" max="5" width="9.140625" style="4"/>
    <col min="6" max="6" width="9.140625" style="17"/>
  </cols>
  <sheetData>
    <row r="1" spans="1:7">
      <c r="A1" s="78" t="s">
        <v>2657</v>
      </c>
      <c r="B1" s="1" t="s">
        <v>0</v>
      </c>
      <c r="C1" s="1" t="s">
        <v>2594</v>
      </c>
      <c r="D1" s="1" t="s">
        <v>1</v>
      </c>
      <c r="E1" s="3" t="s">
        <v>2658</v>
      </c>
      <c r="F1" s="78" t="s">
        <v>2</v>
      </c>
    </row>
    <row r="2" spans="1:7">
      <c r="A2" s="79">
        <v>1</v>
      </c>
      <c r="B2" s="38" t="s">
        <v>3</v>
      </c>
      <c r="C2" s="77" t="s">
        <v>4</v>
      </c>
      <c r="D2" s="38" t="s">
        <v>2597</v>
      </c>
      <c r="E2" s="75">
        <f t="shared" ref="E2:E65" si="0">F2/31</f>
        <v>40236.419354838712</v>
      </c>
      <c r="F2" s="79">
        <v>1247329</v>
      </c>
      <c r="G2" s="2">
        <f>AVERAGE(E2:E844)</f>
        <v>10942.239926529675</v>
      </c>
    </row>
    <row r="3" spans="1:7">
      <c r="A3" s="79">
        <v>2</v>
      </c>
      <c r="B3" s="38" t="s">
        <v>7</v>
      </c>
      <c r="C3" s="77" t="s">
        <v>8</v>
      </c>
      <c r="D3" s="38" t="s">
        <v>2598</v>
      </c>
      <c r="E3" s="75">
        <f t="shared" si="0"/>
        <v>34742.193548387098</v>
      </c>
      <c r="F3" s="79">
        <v>1077008</v>
      </c>
    </row>
    <row r="4" spans="1:7">
      <c r="A4" s="79">
        <v>3</v>
      </c>
      <c r="B4" s="38" t="s">
        <v>11</v>
      </c>
      <c r="C4" s="77" t="s">
        <v>12</v>
      </c>
      <c r="D4" s="38" t="s">
        <v>2599</v>
      </c>
      <c r="E4" s="75">
        <f t="shared" si="0"/>
        <v>29706.935483870966</v>
      </c>
      <c r="F4" s="79">
        <v>920915</v>
      </c>
    </row>
    <row r="5" spans="1:7">
      <c r="A5" s="79">
        <v>4</v>
      </c>
      <c r="B5" s="38" t="s">
        <v>15</v>
      </c>
      <c r="C5" s="77" t="s">
        <v>16</v>
      </c>
      <c r="D5" s="38" t="s">
        <v>2600</v>
      </c>
      <c r="E5" s="75">
        <f t="shared" si="0"/>
        <v>28792.806451612902</v>
      </c>
      <c r="F5" s="79">
        <v>892577</v>
      </c>
    </row>
    <row r="6" spans="1:7">
      <c r="A6" s="79">
        <v>5</v>
      </c>
      <c r="B6" s="38" t="s">
        <v>19</v>
      </c>
      <c r="C6" s="77" t="s">
        <v>20</v>
      </c>
      <c r="D6" s="38" t="s">
        <v>2599</v>
      </c>
      <c r="E6" s="75">
        <f t="shared" si="0"/>
        <v>28265.129032258064</v>
      </c>
      <c r="F6" s="79">
        <v>876219</v>
      </c>
    </row>
    <row r="7" spans="1:7">
      <c r="A7" s="79">
        <v>6</v>
      </c>
      <c r="B7" s="38" t="s">
        <v>22</v>
      </c>
      <c r="C7" s="77" t="s">
        <v>23</v>
      </c>
      <c r="D7" s="38" t="s">
        <v>2601</v>
      </c>
      <c r="E7" s="75">
        <f t="shared" si="0"/>
        <v>27956.903225806451</v>
      </c>
      <c r="F7" s="79">
        <v>866664</v>
      </c>
    </row>
    <row r="8" spans="1:7">
      <c r="A8" s="79">
        <v>7</v>
      </c>
      <c r="B8" s="38" t="s">
        <v>26</v>
      </c>
      <c r="C8" s="38" t="s">
        <v>27</v>
      </c>
      <c r="D8" s="38" t="s">
        <v>2602</v>
      </c>
      <c r="E8" s="75">
        <f t="shared" si="0"/>
        <v>27857.967741935485</v>
      </c>
      <c r="F8" s="79">
        <v>863597</v>
      </c>
    </row>
    <row r="9" spans="1:7">
      <c r="A9" s="79">
        <v>8</v>
      </c>
      <c r="B9" s="38" t="s">
        <v>30</v>
      </c>
      <c r="C9" s="77" t="s">
        <v>31</v>
      </c>
      <c r="D9" s="38" t="s">
        <v>2603</v>
      </c>
      <c r="E9" s="75">
        <f t="shared" si="0"/>
        <v>27669.129032258064</v>
      </c>
      <c r="F9" s="79">
        <v>857743</v>
      </c>
    </row>
    <row r="10" spans="1:7">
      <c r="A10" s="79">
        <v>9</v>
      </c>
      <c r="B10" s="38" t="s">
        <v>34</v>
      </c>
      <c r="C10" s="77" t="s">
        <v>35</v>
      </c>
      <c r="D10" s="38" t="s">
        <v>2604</v>
      </c>
      <c r="E10" s="75">
        <f t="shared" si="0"/>
        <v>26875.935483870966</v>
      </c>
      <c r="F10" s="79">
        <v>833154</v>
      </c>
    </row>
    <row r="11" spans="1:7">
      <c r="A11" s="79">
        <v>10</v>
      </c>
      <c r="B11" s="38" t="s">
        <v>38</v>
      </c>
      <c r="C11" s="77" t="s">
        <v>39</v>
      </c>
      <c r="D11" s="38" t="s">
        <v>2605</v>
      </c>
      <c r="E11" s="75">
        <f t="shared" si="0"/>
        <v>24762.580645161292</v>
      </c>
      <c r="F11" s="79">
        <v>767640</v>
      </c>
    </row>
    <row r="12" spans="1:7">
      <c r="A12" s="79">
        <v>11</v>
      </c>
      <c r="B12" s="38" t="s">
        <v>42</v>
      </c>
      <c r="C12" s="38" t="s">
        <v>43</v>
      </c>
      <c r="D12" s="38" t="s">
        <v>2606</v>
      </c>
      <c r="E12" s="75">
        <f t="shared" si="0"/>
        <v>23640.677419354837</v>
      </c>
      <c r="F12" s="79">
        <v>732861</v>
      </c>
    </row>
    <row r="13" spans="1:7">
      <c r="A13" s="79">
        <v>12</v>
      </c>
      <c r="B13" s="38" t="s">
        <v>81</v>
      </c>
      <c r="C13" s="38" t="s">
        <v>82</v>
      </c>
      <c r="D13" s="38" t="s">
        <v>83</v>
      </c>
      <c r="E13" s="75">
        <f t="shared" si="0"/>
        <v>23219.16129032258</v>
      </c>
      <c r="F13" s="79">
        <v>719794</v>
      </c>
    </row>
    <row r="14" spans="1:7">
      <c r="A14" s="79">
        <v>13</v>
      </c>
      <c r="B14" s="38" t="s">
        <v>46</v>
      </c>
      <c r="C14" s="38" t="s">
        <v>47</v>
      </c>
      <c r="D14" s="38" t="s">
        <v>2607</v>
      </c>
      <c r="E14" s="75">
        <f t="shared" si="0"/>
        <v>23122.83870967742</v>
      </c>
      <c r="F14" s="79">
        <v>716808</v>
      </c>
    </row>
    <row r="15" spans="1:7">
      <c r="A15" s="79">
        <v>14</v>
      </c>
      <c r="B15" s="38" t="s">
        <v>50</v>
      </c>
      <c r="C15" s="38" t="s">
        <v>51</v>
      </c>
      <c r="D15" s="38" t="s">
        <v>2608</v>
      </c>
      <c r="E15" s="75">
        <f t="shared" si="0"/>
        <v>23106.677419354837</v>
      </c>
      <c r="F15" s="79">
        <v>716307</v>
      </c>
    </row>
    <row r="16" spans="1:7">
      <c r="A16" s="79">
        <v>15</v>
      </c>
      <c r="B16" s="38" t="s">
        <v>54</v>
      </c>
      <c r="C16" s="38" t="s">
        <v>55</v>
      </c>
      <c r="D16" s="38" t="s">
        <v>2609</v>
      </c>
      <c r="E16" s="75">
        <f t="shared" si="0"/>
        <v>22996.677419354837</v>
      </c>
      <c r="F16" s="79">
        <v>712897</v>
      </c>
    </row>
    <row r="17" spans="1:6">
      <c r="A17" s="79">
        <v>16</v>
      </c>
      <c r="B17" s="38" t="s">
        <v>58</v>
      </c>
      <c r="C17" s="38" t="s">
        <v>59</v>
      </c>
      <c r="D17" s="38" t="s">
        <v>2607</v>
      </c>
      <c r="E17" s="75">
        <f t="shared" si="0"/>
        <v>22530.709677419356</v>
      </c>
      <c r="F17" s="79">
        <v>698452</v>
      </c>
    </row>
    <row r="18" spans="1:6">
      <c r="A18" s="79">
        <v>17</v>
      </c>
      <c r="B18" s="38" t="s">
        <v>61</v>
      </c>
      <c r="C18" s="77" t="s">
        <v>62</v>
      </c>
      <c r="D18" s="38" t="s">
        <v>2610</v>
      </c>
      <c r="E18" s="75">
        <f t="shared" si="0"/>
        <v>22397.709677419356</v>
      </c>
      <c r="F18" s="79">
        <v>694329</v>
      </c>
    </row>
    <row r="19" spans="1:6">
      <c r="A19" s="79">
        <v>18</v>
      </c>
      <c r="B19" s="38" t="s">
        <v>65</v>
      </c>
      <c r="C19" s="38" t="s">
        <v>66</v>
      </c>
      <c r="D19" s="38" t="s">
        <v>2611</v>
      </c>
      <c r="E19" s="75">
        <f t="shared" si="0"/>
        <v>22295.225806451614</v>
      </c>
      <c r="F19" s="79">
        <v>691152</v>
      </c>
    </row>
    <row r="20" spans="1:6">
      <c r="A20" s="79">
        <v>19</v>
      </c>
      <c r="B20" s="38" t="s">
        <v>69</v>
      </c>
      <c r="C20" s="38" t="s">
        <v>70</v>
      </c>
      <c r="D20" s="38" t="s">
        <v>2612</v>
      </c>
      <c r="E20" s="75">
        <f t="shared" si="0"/>
        <v>21451.354838709678</v>
      </c>
      <c r="F20" s="79">
        <v>664992</v>
      </c>
    </row>
    <row r="21" spans="1:6">
      <c r="A21" s="79">
        <v>20</v>
      </c>
      <c r="B21" s="38" t="s">
        <v>73</v>
      </c>
      <c r="C21" s="76" t="s">
        <v>74</v>
      </c>
      <c r="D21" s="38" t="s">
        <v>2613</v>
      </c>
      <c r="E21" s="75">
        <f t="shared" si="0"/>
        <v>21345.419354838708</v>
      </c>
      <c r="F21" s="79">
        <v>661708</v>
      </c>
    </row>
    <row r="22" spans="1:6">
      <c r="A22" s="79">
        <v>21</v>
      </c>
      <c r="B22" s="38" t="s">
        <v>77</v>
      </c>
      <c r="C22" s="38" t="s">
        <v>78</v>
      </c>
      <c r="D22" s="38" t="s">
        <v>2614</v>
      </c>
      <c r="E22" s="75">
        <f t="shared" si="0"/>
        <v>21212.387096774193</v>
      </c>
      <c r="F22" s="79">
        <v>657584</v>
      </c>
    </row>
    <row r="23" spans="1:6">
      <c r="A23" s="79">
        <v>22</v>
      </c>
      <c r="B23" s="38" t="s">
        <v>85</v>
      </c>
      <c r="C23" s="38" t="s">
        <v>86</v>
      </c>
      <c r="D23" s="38" t="s">
        <v>2608</v>
      </c>
      <c r="E23" s="75">
        <f t="shared" si="0"/>
        <v>20547.903225806451</v>
      </c>
      <c r="F23" s="79">
        <v>636985</v>
      </c>
    </row>
    <row r="24" spans="1:6">
      <c r="A24" s="79">
        <v>23</v>
      </c>
      <c r="B24" s="38" t="s">
        <v>88</v>
      </c>
      <c r="C24" s="77" t="s">
        <v>89</v>
      </c>
      <c r="D24" s="38" t="s">
        <v>2599</v>
      </c>
      <c r="E24" s="75">
        <f t="shared" si="0"/>
        <v>20390.193548387098</v>
      </c>
      <c r="F24" s="79">
        <v>632096</v>
      </c>
    </row>
    <row r="25" spans="1:6">
      <c r="A25" s="79">
        <v>24</v>
      </c>
      <c r="B25" s="38" t="s">
        <v>91</v>
      </c>
      <c r="C25" s="77" t="s">
        <v>92</v>
      </c>
      <c r="D25" s="38" t="s">
        <v>2601</v>
      </c>
      <c r="E25" s="75">
        <f t="shared" si="0"/>
        <v>20359.935483870966</v>
      </c>
      <c r="F25" s="79">
        <v>631158</v>
      </c>
    </row>
    <row r="26" spans="1:6">
      <c r="A26" s="79">
        <v>25</v>
      </c>
      <c r="B26" s="38" t="s">
        <v>94</v>
      </c>
      <c r="C26" s="77" t="s">
        <v>95</v>
      </c>
      <c r="D26" s="38" t="s">
        <v>2615</v>
      </c>
      <c r="E26" s="75">
        <f t="shared" si="0"/>
        <v>20041.483870967742</v>
      </c>
      <c r="F26" s="79">
        <v>621286</v>
      </c>
    </row>
    <row r="27" spans="1:6">
      <c r="A27" s="79">
        <v>26</v>
      </c>
      <c r="B27" s="38" t="s">
        <v>98</v>
      </c>
      <c r="C27" s="77" t="s">
        <v>99</v>
      </c>
      <c r="D27" s="38" t="s">
        <v>2616</v>
      </c>
      <c r="E27" s="75">
        <f t="shared" si="0"/>
        <v>20010.83870967742</v>
      </c>
      <c r="F27" s="79">
        <v>620336</v>
      </c>
    </row>
    <row r="28" spans="1:6">
      <c r="A28" s="79">
        <v>27</v>
      </c>
      <c r="B28" s="38" t="s">
        <v>102</v>
      </c>
      <c r="C28" s="38" t="s">
        <v>103</v>
      </c>
      <c r="D28" s="38" t="s">
        <v>2617</v>
      </c>
      <c r="E28" s="75">
        <f t="shared" si="0"/>
        <v>19986.709677419356</v>
      </c>
      <c r="F28" s="79">
        <v>619588</v>
      </c>
    </row>
    <row r="29" spans="1:6">
      <c r="A29" s="79">
        <v>28</v>
      </c>
      <c r="B29" s="38" t="s">
        <v>106</v>
      </c>
      <c r="C29" s="77" t="s">
        <v>107</v>
      </c>
      <c r="D29" s="38" t="s">
        <v>2618</v>
      </c>
      <c r="E29" s="75">
        <f t="shared" si="0"/>
        <v>19611.032258064515</v>
      </c>
      <c r="F29" s="79">
        <v>607942</v>
      </c>
    </row>
    <row r="30" spans="1:6">
      <c r="A30" s="79">
        <v>29</v>
      </c>
      <c r="B30" s="38" t="s">
        <v>110</v>
      </c>
      <c r="C30" s="38" t="s">
        <v>111</v>
      </c>
      <c r="D30" s="38" t="s">
        <v>2613</v>
      </c>
      <c r="E30" s="75">
        <f t="shared" si="0"/>
        <v>19603</v>
      </c>
      <c r="F30" s="79">
        <v>607693</v>
      </c>
    </row>
    <row r="31" spans="1:6">
      <c r="A31" s="79">
        <v>30</v>
      </c>
      <c r="B31" s="38" t="s">
        <v>113</v>
      </c>
      <c r="C31" s="77" t="s">
        <v>114</v>
      </c>
      <c r="D31" s="38" t="s">
        <v>2604</v>
      </c>
      <c r="E31" s="75">
        <f t="shared" si="0"/>
        <v>19506.870967741936</v>
      </c>
      <c r="F31" s="79">
        <v>604713</v>
      </c>
    </row>
    <row r="32" spans="1:6">
      <c r="A32" s="79">
        <v>31</v>
      </c>
      <c r="B32" s="38" t="s">
        <v>116</v>
      </c>
      <c r="C32" s="77" t="s">
        <v>117</v>
      </c>
      <c r="D32" s="38" t="s">
        <v>2619</v>
      </c>
      <c r="E32" s="75">
        <f t="shared" si="0"/>
        <v>19414.83870967742</v>
      </c>
      <c r="F32" s="79">
        <v>601860</v>
      </c>
    </row>
    <row r="33" spans="1:6">
      <c r="A33" s="79">
        <v>32</v>
      </c>
      <c r="B33" s="38" t="s">
        <v>120</v>
      </c>
      <c r="C33" s="38" t="s">
        <v>121</v>
      </c>
      <c r="D33" s="38" t="s">
        <v>2617</v>
      </c>
      <c r="E33" s="75">
        <f t="shared" si="0"/>
        <v>19369.774193548386</v>
      </c>
      <c r="F33" s="79">
        <v>600463</v>
      </c>
    </row>
    <row r="34" spans="1:6">
      <c r="A34" s="79">
        <v>33</v>
      </c>
      <c r="B34" s="38" t="s">
        <v>123</v>
      </c>
      <c r="C34" s="38" t="s">
        <v>124</v>
      </c>
      <c r="D34" s="38" t="s">
        <v>2598</v>
      </c>
      <c r="E34" s="75">
        <f t="shared" si="0"/>
        <v>19309.451612903227</v>
      </c>
      <c r="F34" s="79">
        <v>598593</v>
      </c>
    </row>
    <row r="35" spans="1:6">
      <c r="A35" s="79">
        <v>34</v>
      </c>
      <c r="B35" s="38" t="s">
        <v>126</v>
      </c>
      <c r="C35" s="38" t="s">
        <v>127</v>
      </c>
      <c r="D35" s="38" t="s">
        <v>2619</v>
      </c>
      <c r="E35" s="75">
        <f t="shared" si="0"/>
        <v>19118.83870967742</v>
      </c>
      <c r="F35" s="79">
        <v>592684</v>
      </c>
    </row>
    <row r="36" spans="1:6">
      <c r="A36" s="79">
        <v>35</v>
      </c>
      <c r="B36" s="38" t="s">
        <v>129</v>
      </c>
      <c r="C36" s="77" t="s">
        <v>130</v>
      </c>
      <c r="D36" s="38" t="s">
        <v>2620</v>
      </c>
      <c r="E36" s="75">
        <f t="shared" si="0"/>
        <v>19099.225806451614</v>
      </c>
      <c r="F36" s="79">
        <v>592076</v>
      </c>
    </row>
    <row r="37" spans="1:6">
      <c r="A37" s="79">
        <v>36</v>
      </c>
      <c r="B37" s="38" t="s">
        <v>133</v>
      </c>
      <c r="C37" s="77" t="s">
        <v>134</v>
      </c>
      <c r="D37" s="38" t="s">
        <v>2604</v>
      </c>
      <c r="E37" s="75">
        <f t="shared" si="0"/>
        <v>18834.225806451614</v>
      </c>
      <c r="F37" s="79">
        <v>583861</v>
      </c>
    </row>
    <row r="38" spans="1:6">
      <c r="A38" s="79">
        <v>37</v>
      </c>
      <c r="B38" s="38" t="s">
        <v>136</v>
      </c>
      <c r="C38" s="38" t="s">
        <v>137</v>
      </c>
      <c r="D38" s="38" t="s">
        <v>2621</v>
      </c>
      <c r="E38" s="75">
        <f t="shared" si="0"/>
        <v>18818.580645161292</v>
      </c>
      <c r="F38" s="79">
        <v>583376</v>
      </c>
    </row>
    <row r="39" spans="1:6">
      <c r="A39" s="79">
        <v>38</v>
      </c>
      <c r="B39" s="38" t="s">
        <v>140</v>
      </c>
      <c r="C39" s="38" t="s">
        <v>141</v>
      </c>
      <c r="D39" s="38" t="s">
        <v>2608</v>
      </c>
      <c r="E39" s="75">
        <f t="shared" si="0"/>
        <v>18813.129032258064</v>
      </c>
      <c r="F39" s="79">
        <v>583207</v>
      </c>
    </row>
    <row r="40" spans="1:6">
      <c r="A40" s="79">
        <v>39</v>
      </c>
      <c r="B40" s="38" t="s">
        <v>143</v>
      </c>
      <c r="C40" s="77" t="s">
        <v>144</v>
      </c>
      <c r="D40" s="77" t="s">
        <v>2622</v>
      </c>
      <c r="E40" s="75">
        <f t="shared" si="0"/>
        <v>18765.064516129034</v>
      </c>
      <c r="F40" s="79">
        <v>581717</v>
      </c>
    </row>
    <row r="41" spans="1:6">
      <c r="A41" s="79">
        <v>40</v>
      </c>
      <c r="B41" s="38" t="s">
        <v>147</v>
      </c>
      <c r="C41" s="77" t="s">
        <v>148</v>
      </c>
      <c r="D41" s="38" t="s">
        <v>2615</v>
      </c>
      <c r="E41" s="75">
        <f t="shared" si="0"/>
        <v>18714.419354838708</v>
      </c>
      <c r="F41" s="79">
        <v>580147</v>
      </c>
    </row>
    <row r="42" spans="1:6">
      <c r="A42" s="79">
        <v>41</v>
      </c>
      <c r="B42" s="38" t="s">
        <v>150</v>
      </c>
      <c r="C42" s="38" t="s">
        <v>151</v>
      </c>
      <c r="D42" s="38" t="s">
        <v>2610</v>
      </c>
      <c r="E42" s="75">
        <f t="shared" si="0"/>
        <v>18713.709677419356</v>
      </c>
      <c r="F42" s="79">
        <v>580125</v>
      </c>
    </row>
    <row r="43" spans="1:6">
      <c r="A43" s="79">
        <v>42</v>
      </c>
      <c r="B43" s="38" t="s">
        <v>153</v>
      </c>
      <c r="C43" s="38" t="s">
        <v>154</v>
      </c>
      <c r="D43" s="38" t="s">
        <v>2623</v>
      </c>
      <c r="E43" s="75">
        <f t="shared" si="0"/>
        <v>18543.516129032258</v>
      </c>
      <c r="F43" s="79">
        <v>574849</v>
      </c>
    </row>
    <row r="44" spans="1:6">
      <c r="A44" s="79">
        <v>43</v>
      </c>
      <c r="B44" s="38" t="s">
        <v>157</v>
      </c>
      <c r="C44" s="77" t="s">
        <v>158</v>
      </c>
      <c r="D44" s="38" t="s">
        <v>2624</v>
      </c>
      <c r="E44" s="75">
        <f t="shared" si="0"/>
        <v>18484.032258064515</v>
      </c>
      <c r="F44" s="79">
        <v>573005</v>
      </c>
    </row>
    <row r="45" spans="1:6">
      <c r="A45" s="79">
        <v>44</v>
      </c>
      <c r="B45" s="38" t="s">
        <v>161</v>
      </c>
      <c r="C45" s="77" t="s">
        <v>162</v>
      </c>
      <c r="D45" s="38" t="s">
        <v>2605</v>
      </c>
      <c r="E45" s="75">
        <f t="shared" si="0"/>
        <v>18431.774193548386</v>
      </c>
      <c r="F45" s="79">
        <v>571385</v>
      </c>
    </row>
    <row r="46" spans="1:6">
      <c r="A46" s="79">
        <v>45</v>
      </c>
      <c r="B46" s="38" t="s">
        <v>164</v>
      </c>
      <c r="C46" s="38" t="s">
        <v>165</v>
      </c>
      <c r="D46" s="38" t="s">
        <v>2625</v>
      </c>
      <c r="E46" s="75">
        <f t="shared" si="0"/>
        <v>18397.354838709678</v>
      </c>
      <c r="F46" s="79">
        <v>570318</v>
      </c>
    </row>
    <row r="47" spans="1:6">
      <c r="A47" s="79">
        <v>46</v>
      </c>
      <c r="B47" s="38" t="s">
        <v>168</v>
      </c>
      <c r="C47" s="38" t="s">
        <v>169</v>
      </c>
      <c r="D47" s="38" t="s">
        <v>2626</v>
      </c>
      <c r="E47" s="75">
        <f t="shared" si="0"/>
        <v>18319.129032258064</v>
      </c>
      <c r="F47" s="79">
        <v>567893</v>
      </c>
    </row>
    <row r="48" spans="1:6">
      <c r="A48" s="79">
        <v>47</v>
      </c>
      <c r="B48" s="38" t="s">
        <v>172</v>
      </c>
      <c r="C48" s="77" t="s">
        <v>173</v>
      </c>
      <c r="D48" s="38" t="s">
        <v>2627</v>
      </c>
      <c r="E48" s="75">
        <f t="shared" si="0"/>
        <v>18134.903225806451</v>
      </c>
      <c r="F48" s="79">
        <v>562182</v>
      </c>
    </row>
    <row r="49" spans="1:6">
      <c r="A49" s="79">
        <v>48</v>
      </c>
      <c r="B49" s="38" t="s">
        <v>250</v>
      </c>
      <c r="C49" s="38" t="s">
        <v>251</v>
      </c>
      <c r="D49" s="38" t="s">
        <v>2628</v>
      </c>
      <c r="E49" s="75">
        <f t="shared" si="0"/>
        <v>18022.290322580644</v>
      </c>
      <c r="F49" s="79">
        <v>558691</v>
      </c>
    </row>
    <row r="50" spans="1:6">
      <c r="A50" s="79">
        <v>49</v>
      </c>
      <c r="B50" s="38" t="s">
        <v>176</v>
      </c>
      <c r="C50" s="38" t="s">
        <v>177</v>
      </c>
      <c r="D50" s="38" t="s">
        <v>2629</v>
      </c>
      <c r="E50" s="75">
        <f t="shared" si="0"/>
        <v>17962.096774193549</v>
      </c>
      <c r="F50" s="79">
        <v>556825</v>
      </c>
    </row>
    <row r="51" spans="1:6">
      <c r="A51" s="79">
        <v>50</v>
      </c>
      <c r="B51" s="38" t="s">
        <v>180</v>
      </c>
      <c r="C51" s="38" t="s">
        <v>181</v>
      </c>
      <c r="D51" s="38" t="s">
        <v>2623</v>
      </c>
      <c r="E51" s="75">
        <f t="shared" si="0"/>
        <v>17898.290322580644</v>
      </c>
      <c r="F51" s="79">
        <v>554847</v>
      </c>
    </row>
    <row r="52" spans="1:6">
      <c r="A52" s="79">
        <v>51</v>
      </c>
      <c r="B52" s="38" t="s">
        <v>183</v>
      </c>
      <c r="C52" s="77" t="s">
        <v>184</v>
      </c>
      <c r="D52" s="38" t="s">
        <v>2606</v>
      </c>
      <c r="E52" s="75">
        <f t="shared" si="0"/>
        <v>17827.096774193549</v>
      </c>
      <c r="F52" s="79">
        <v>552640</v>
      </c>
    </row>
    <row r="53" spans="1:6">
      <c r="A53" s="79">
        <v>52</v>
      </c>
      <c r="B53" s="38" t="s">
        <v>186</v>
      </c>
      <c r="C53" s="77" t="s">
        <v>187</v>
      </c>
      <c r="D53" s="38" t="s">
        <v>2630</v>
      </c>
      <c r="E53" s="75">
        <f t="shared" si="0"/>
        <v>17791.032258064515</v>
      </c>
      <c r="F53" s="79">
        <v>551522</v>
      </c>
    </row>
    <row r="54" spans="1:6">
      <c r="A54" s="79">
        <v>53</v>
      </c>
      <c r="B54" s="38" t="s">
        <v>190</v>
      </c>
      <c r="C54" s="38" t="s">
        <v>191</v>
      </c>
      <c r="D54" s="38" t="s">
        <v>2613</v>
      </c>
      <c r="E54" s="75">
        <f t="shared" si="0"/>
        <v>17690.225806451614</v>
      </c>
      <c r="F54" s="79">
        <v>548397</v>
      </c>
    </row>
    <row r="55" spans="1:6">
      <c r="A55" s="79">
        <v>54</v>
      </c>
      <c r="B55" s="38" t="s">
        <v>193</v>
      </c>
      <c r="C55" s="38" t="s">
        <v>194</v>
      </c>
      <c r="D55" s="38" t="s">
        <v>2610</v>
      </c>
      <c r="E55" s="75">
        <f t="shared" si="0"/>
        <v>17678.548387096773</v>
      </c>
      <c r="F55" s="79">
        <v>548035</v>
      </c>
    </row>
    <row r="56" spans="1:6">
      <c r="A56" s="79">
        <v>55</v>
      </c>
      <c r="B56" s="38" t="s">
        <v>196</v>
      </c>
      <c r="C56" s="38" t="s">
        <v>197</v>
      </c>
      <c r="D56" s="38" t="s">
        <v>2617</v>
      </c>
      <c r="E56" s="75">
        <f t="shared" si="0"/>
        <v>17596.419354838708</v>
      </c>
      <c r="F56" s="79">
        <v>545489</v>
      </c>
    </row>
    <row r="57" spans="1:6">
      <c r="A57" s="79">
        <v>56</v>
      </c>
      <c r="B57" s="38" t="s">
        <v>199</v>
      </c>
      <c r="C57" s="77" t="s">
        <v>200</v>
      </c>
      <c r="D57" s="38" t="s">
        <v>2631</v>
      </c>
      <c r="E57" s="75">
        <f t="shared" si="0"/>
        <v>17522.387096774193</v>
      </c>
      <c r="F57" s="79">
        <v>543194</v>
      </c>
    </row>
    <row r="58" spans="1:6">
      <c r="A58" s="79">
        <v>57</v>
      </c>
      <c r="B58" s="38" t="s">
        <v>203</v>
      </c>
      <c r="C58" s="38" t="s">
        <v>204</v>
      </c>
      <c r="D58" s="38" t="s">
        <v>2609</v>
      </c>
      <c r="E58" s="75">
        <f t="shared" si="0"/>
        <v>17521.419354838708</v>
      </c>
      <c r="F58" s="79">
        <v>543164</v>
      </c>
    </row>
    <row r="59" spans="1:6">
      <c r="A59" s="79">
        <v>58</v>
      </c>
      <c r="B59" s="38" t="s">
        <v>206</v>
      </c>
      <c r="C59" s="38" t="s">
        <v>207</v>
      </c>
      <c r="D59" s="38" t="s">
        <v>2602</v>
      </c>
      <c r="E59" s="75">
        <f t="shared" si="0"/>
        <v>17511.870967741936</v>
      </c>
      <c r="F59" s="79">
        <v>542868</v>
      </c>
    </row>
    <row r="60" spans="1:6">
      <c r="A60" s="79">
        <v>59</v>
      </c>
      <c r="B60" s="38" t="s">
        <v>209</v>
      </c>
      <c r="C60" s="77" t="s">
        <v>210</v>
      </c>
      <c r="D60" s="38" t="s">
        <v>2615</v>
      </c>
      <c r="E60" s="75">
        <f t="shared" si="0"/>
        <v>17503.225806451614</v>
      </c>
      <c r="F60" s="79">
        <v>542600</v>
      </c>
    </row>
    <row r="61" spans="1:6">
      <c r="A61" s="79">
        <v>60</v>
      </c>
      <c r="B61" s="38" t="s">
        <v>285</v>
      </c>
      <c r="C61" s="77" t="s">
        <v>286</v>
      </c>
      <c r="D61" s="38" t="s">
        <v>2632</v>
      </c>
      <c r="E61" s="75">
        <f t="shared" si="0"/>
        <v>17485.16129032258</v>
      </c>
      <c r="F61" s="79">
        <v>542040</v>
      </c>
    </row>
    <row r="62" spans="1:6">
      <c r="A62" s="79">
        <v>61</v>
      </c>
      <c r="B62" s="38" t="s">
        <v>212</v>
      </c>
      <c r="C62" s="38" t="s">
        <v>213</v>
      </c>
      <c r="D62" s="38" t="s">
        <v>2631</v>
      </c>
      <c r="E62" s="75">
        <f t="shared" si="0"/>
        <v>17407.645161290322</v>
      </c>
      <c r="F62" s="79">
        <v>539637</v>
      </c>
    </row>
    <row r="63" spans="1:6">
      <c r="A63" s="79">
        <v>62</v>
      </c>
      <c r="B63" s="38" t="s">
        <v>215</v>
      </c>
      <c r="C63" s="38" t="s">
        <v>216</v>
      </c>
      <c r="D63" s="38" t="s">
        <v>2617</v>
      </c>
      <c r="E63" s="75">
        <f t="shared" si="0"/>
        <v>17386.483870967742</v>
      </c>
      <c r="F63" s="79">
        <v>538981</v>
      </c>
    </row>
    <row r="64" spans="1:6">
      <c r="A64" s="79">
        <v>63</v>
      </c>
      <c r="B64" s="38" t="s">
        <v>218</v>
      </c>
      <c r="C64" s="38" t="s">
        <v>219</v>
      </c>
      <c r="D64" s="38" t="s">
        <v>2602</v>
      </c>
      <c r="E64" s="75">
        <f t="shared" si="0"/>
        <v>17372.935483870966</v>
      </c>
      <c r="F64" s="79">
        <v>538561</v>
      </c>
    </row>
    <row r="65" spans="1:6">
      <c r="A65" s="79">
        <v>64</v>
      </c>
      <c r="B65" s="38" t="s">
        <v>221</v>
      </c>
      <c r="C65" s="77" t="s">
        <v>222</v>
      </c>
      <c r="D65" s="38" t="s">
        <v>2616</v>
      </c>
      <c r="E65" s="75">
        <f t="shared" si="0"/>
        <v>17305.741935483871</v>
      </c>
      <c r="F65" s="79">
        <v>536478</v>
      </c>
    </row>
    <row r="66" spans="1:6">
      <c r="A66" s="79">
        <v>65</v>
      </c>
      <c r="B66" s="38" t="s">
        <v>224</v>
      </c>
      <c r="C66" s="38" t="s">
        <v>225</v>
      </c>
      <c r="D66" s="38" t="s">
        <v>2633</v>
      </c>
      <c r="E66" s="75">
        <f t="shared" ref="E66:E129" si="1">F66/31</f>
        <v>17259.903225806451</v>
      </c>
      <c r="F66" s="79">
        <v>535057</v>
      </c>
    </row>
    <row r="67" spans="1:6">
      <c r="A67" s="79">
        <v>66</v>
      </c>
      <c r="B67" s="38" t="s">
        <v>228</v>
      </c>
      <c r="C67" s="38" t="s">
        <v>229</v>
      </c>
      <c r="D67" s="38" t="s">
        <v>2607</v>
      </c>
      <c r="E67" s="75">
        <f t="shared" si="1"/>
        <v>17236.645161290322</v>
      </c>
      <c r="F67" s="79">
        <v>534336</v>
      </c>
    </row>
    <row r="68" spans="1:6">
      <c r="A68" s="79">
        <v>67</v>
      </c>
      <c r="B68" s="38" t="s">
        <v>231</v>
      </c>
      <c r="C68" s="38" t="s">
        <v>232</v>
      </c>
      <c r="D68" s="38" t="s">
        <v>2614</v>
      </c>
      <c r="E68" s="75">
        <f t="shared" si="1"/>
        <v>17182.129032258064</v>
      </c>
      <c r="F68" s="79">
        <v>532646</v>
      </c>
    </row>
    <row r="69" spans="1:6">
      <c r="A69" s="79">
        <v>68</v>
      </c>
      <c r="B69" s="38" t="s">
        <v>234</v>
      </c>
      <c r="C69" s="38" t="s">
        <v>235</v>
      </c>
      <c r="D69" s="38" t="s">
        <v>2634</v>
      </c>
      <c r="E69" s="75">
        <f t="shared" si="1"/>
        <v>17172.290322580644</v>
      </c>
      <c r="F69" s="79">
        <v>532341</v>
      </c>
    </row>
    <row r="70" spans="1:6">
      <c r="A70" s="79">
        <v>69</v>
      </c>
      <c r="B70" s="38" t="s">
        <v>238</v>
      </c>
      <c r="C70" s="77" t="s">
        <v>239</v>
      </c>
      <c r="D70" s="38" t="s">
        <v>2624</v>
      </c>
      <c r="E70" s="75">
        <f t="shared" si="1"/>
        <v>17113.709677419356</v>
      </c>
      <c r="F70" s="79">
        <v>530525</v>
      </c>
    </row>
    <row r="71" spans="1:6">
      <c r="A71" s="79">
        <v>70</v>
      </c>
      <c r="B71" s="38" t="s">
        <v>241</v>
      </c>
      <c r="C71" s="38" t="s">
        <v>242</v>
      </c>
      <c r="D71" s="38" t="s">
        <v>2621</v>
      </c>
      <c r="E71" s="75">
        <f t="shared" si="1"/>
        <v>17072.064516129034</v>
      </c>
      <c r="F71" s="79">
        <v>529234</v>
      </c>
    </row>
    <row r="72" spans="1:6">
      <c r="A72" s="79">
        <v>71</v>
      </c>
      <c r="B72" s="38" t="s">
        <v>244</v>
      </c>
      <c r="C72" s="38" t="s">
        <v>245</v>
      </c>
      <c r="D72" s="38" t="s">
        <v>2612</v>
      </c>
      <c r="E72" s="75">
        <f t="shared" si="1"/>
        <v>17049.290322580644</v>
      </c>
      <c r="F72" s="79">
        <v>528528</v>
      </c>
    </row>
    <row r="73" spans="1:6">
      <c r="A73" s="79">
        <v>72</v>
      </c>
      <c r="B73" s="38" t="s">
        <v>247</v>
      </c>
      <c r="C73" s="77" t="s">
        <v>248</v>
      </c>
      <c r="D73" s="38" t="s">
        <v>2627</v>
      </c>
      <c r="E73" s="75">
        <f t="shared" si="1"/>
        <v>17047.193548387098</v>
      </c>
      <c r="F73" s="79">
        <v>528463</v>
      </c>
    </row>
    <row r="74" spans="1:6">
      <c r="A74" s="79">
        <v>73</v>
      </c>
      <c r="B74" s="38" t="s">
        <v>254</v>
      </c>
      <c r="C74" s="77" t="s">
        <v>255</v>
      </c>
      <c r="D74" s="38" t="s">
        <v>2631</v>
      </c>
      <c r="E74" s="75">
        <f t="shared" si="1"/>
        <v>16796</v>
      </c>
      <c r="F74" s="79">
        <v>520676</v>
      </c>
    </row>
    <row r="75" spans="1:6">
      <c r="A75" s="79">
        <v>74</v>
      </c>
      <c r="B75" s="38" t="s">
        <v>266</v>
      </c>
      <c r="C75" s="38" t="s">
        <v>267</v>
      </c>
      <c r="D75" s="38" t="s">
        <v>2602</v>
      </c>
      <c r="E75" s="75">
        <f t="shared" si="1"/>
        <v>16771.258064516129</v>
      </c>
      <c r="F75" s="79">
        <v>519909</v>
      </c>
    </row>
    <row r="76" spans="1:6">
      <c r="A76" s="79">
        <v>75</v>
      </c>
      <c r="B76" s="38" t="s">
        <v>257</v>
      </c>
      <c r="C76" s="38" t="s">
        <v>258</v>
      </c>
      <c r="D76" s="38" t="s">
        <v>2613</v>
      </c>
      <c r="E76" s="75">
        <f t="shared" si="1"/>
        <v>16734.451612903227</v>
      </c>
      <c r="F76" s="79">
        <v>518768</v>
      </c>
    </row>
    <row r="77" spans="1:6">
      <c r="A77" s="79">
        <v>76</v>
      </c>
      <c r="B77" s="38" t="s">
        <v>260</v>
      </c>
      <c r="C77" s="38" t="s">
        <v>261</v>
      </c>
      <c r="D77" s="38" t="s">
        <v>2612</v>
      </c>
      <c r="E77" s="75">
        <f t="shared" si="1"/>
        <v>16725.967741935485</v>
      </c>
      <c r="F77" s="79">
        <v>518505</v>
      </c>
    </row>
    <row r="78" spans="1:6">
      <c r="A78" s="79">
        <v>77</v>
      </c>
      <c r="B78" s="38" t="s">
        <v>263</v>
      </c>
      <c r="C78" s="77" t="s">
        <v>264</v>
      </c>
      <c r="D78" s="38" t="s">
        <v>2615</v>
      </c>
      <c r="E78" s="75">
        <f t="shared" si="1"/>
        <v>16722.935483870966</v>
      </c>
      <c r="F78" s="79">
        <v>518411</v>
      </c>
    </row>
    <row r="79" spans="1:6">
      <c r="A79" s="79">
        <v>78</v>
      </c>
      <c r="B79" s="38" t="s">
        <v>269</v>
      </c>
      <c r="C79" s="38" t="s">
        <v>270</v>
      </c>
      <c r="D79" s="38" t="s">
        <v>2617</v>
      </c>
      <c r="E79" s="75">
        <f t="shared" si="1"/>
        <v>16640.935483870966</v>
      </c>
      <c r="F79" s="79">
        <v>515869</v>
      </c>
    </row>
    <row r="80" spans="1:6">
      <c r="A80" s="79">
        <v>79</v>
      </c>
      <c r="B80" s="38" t="s">
        <v>272</v>
      </c>
      <c r="C80" s="38" t="s">
        <v>273</v>
      </c>
      <c r="D80" s="38" t="s">
        <v>2609</v>
      </c>
      <c r="E80" s="75">
        <f t="shared" si="1"/>
        <v>16562.290322580644</v>
      </c>
      <c r="F80" s="79">
        <v>513431</v>
      </c>
    </row>
    <row r="81" spans="1:6">
      <c r="A81" s="79">
        <v>80</v>
      </c>
      <c r="B81" s="38" t="s">
        <v>275</v>
      </c>
      <c r="C81" s="38" t="s">
        <v>276</v>
      </c>
      <c r="D81" s="38" t="s">
        <v>2635</v>
      </c>
      <c r="E81" s="75">
        <f t="shared" si="1"/>
        <v>16477.967741935485</v>
      </c>
      <c r="F81" s="79">
        <v>510817</v>
      </c>
    </row>
    <row r="82" spans="1:6">
      <c r="A82" s="79">
        <v>81</v>
      </c>
      <c r="B82" s="38" t="s">
        <v>279</v>
      </c>
      <c r="C82" s="38" t="s">
        <v>280</v>
      </c>
      <c r="D82" s="38" t="s">
        <v>2635</v>
      </c>
      <c r="E82" s="75">
        <f t="shared" si="1"/>
        <v>16449.935483870966</v>
      </c>
      <c r="F82" s="79">
        <v>509948</v>
      </c>
    </row>
    <row r="83" spans="1:6">
      <c r="A83" s="79">
        <v>82</v>
      </c>
      <c r="B83" s="38" t="s">
        <v>282</v>
      </c>
      <c r="C83" s="38" t="s">
        <v>283</v>
      </c>
      <c r="D83" s="38" t="s">
        <v>2628</v>
      </c>
      <c r="E83" s="75">
        <f t="shared" si="1"/>
        <v>16447.16129032258</v>
      </c>
      <c r="F83" s="79">
        <v>509862</v>
      </c>
    </row>
    <row r="84" spans="1:6">
      <c r="A84" s="79">
        <v>83</v>
      </c>
      <c r="B84" s="38" t="s">
        <v>289</v>
      </c>
      <c r="C84" s="38" t="s">
        <v>290</v>
      </c>
      <c r="D84" s="38" t="s">
        <v>2613</v>
      </c>
      <c r="E84" s="75">
        <f t="shared" si="1"/>
        <v>16415.354838709678</v>
      </c>
      <c r="F84" s="79">
        <v>508876</v>
      </c>
    </row>
    <row r="85" spans="1:6">
      <c r="A85" s="79">
        <v>84</v>
      </c>
      <c r="B85" s="38" t="s">
        <v>292</v>
      </c>
      <c r="C85" s="77" t="s">
        <v>293</v>
      </c>
      <c r="D85" s="38" t="s">
        <v>2636</v>
      </c>
      <c r="E85" s="75">
        <f t="shared" si="1"/>
        <v>16393.032258064515</v>
      </c>
      <c r="F85" s="79">
        <v>508184</v>
      </c>
    </row>
    <row r="86" spans="1:6">
      <c r="A86" s="79">
        <v>85</v>
      </c>
      <c r="B86" s="38" t="s">
        <v>874</v>
      </c>
      <c r="C86" s="38" t="s">
        <v>875</v>
      </c>
      <c r="D86" s="38" t="s">
        <v>2608</v>
      </c>
      <c r="E86" s="75">
        <f t="shared" si="1"/>
        <v>16392.677419354837</v>
      </c>
      <c r="F86" s="79">
        <v>508173</v>
      </c>
    </row>
    <row r="87" spans="1:6">
      <c r="B87" t="s">
        <v>296</v>
      </c>
      <c r="C87" t="s">
        <v>297</v>
      </c>
      <c r="D87" t="s">
        <v>2607</v>
      </c>
      <c r="E87" s="74">
        <f t="shared" si="1"/>
        <v>16347.774193548386</v>
      </c>
      <c r="F87" s="17">
        <v>506781</v>
      </c>
    </row>
    <row r="88" spans="1:6">
      <c r="B88" t="s">
        <v>299</v>
      </c>
      <c r="C88" t="s">
        <v>300</v>
      </c>
      <c r="D88" t="s">
        <v>2613</v>
      </c>
      <c r="E88" s="74">
        <f t="shared" si="1"/>
        <v>16263.967741935483</v>
      </c>
      <c r="F88" s="17">
        <v>504183</v>
      </c>
    </row>
    <row r="89" spans="1:6">
      <c r="B89" t="s">
        <v>302</v>
      </c>
      <c r="C89" t="s">
        <v>303</v>
      </c>
      <c r="D89" t="s">
        <v>2637</v>
      </c>
      <c r="E89" s="74">
        <f t="shared" si="1"/>
        <v>16244.258064516129</v>
      </c>
      <c r="F89" s="17">
        <v>503572</v>
      </c>
    </row>
    <row r="90" spans="1:6">
      <c r="B90" t="s">
        <v>306</v>
      </c>
      <c r="C90" t="s">
        <v>307</v>
      </c>
      <c r="D90" t="s">
        <v>2602</v>
      </c>
      <c r="E90" s="74">
        <f t="shared" si="1"/>
        <v>16223.741935483871</v>
      </c>
      <c r="F90" s="17">
        <v>502936</v>
      </c>
    </row>
    <row r="91" spans="1:6">
      <c r="B91" t="s">
        <v>309</v>
      </c>
      <c r="C91" t="s">
        <v>310</v>
      </c>
      <c r="D91" t="s">
        <v>2625</v>
      </c>
      <c r="E91" s="74">
        <f t="shared" si="1"/>
        <v>16151.161290322581</v>
      </c>
      <c r="F91" s="17">
        <v>500686</v>
      </c>
    </row>
    <row r="92" spans="1:6">
      <c r="B92" t="s">
        <v>312</v>
      </c>
      <c r="C92" s="1" t="s">
        <v>313</v>
      </c>
      <c r="D92" t="s">
        <v>2616</v>
      </c>
      <c r="E92" s="74">
        <f t="shared" si="1"/>
        <v>16118.032258064517</v>
      </c>
      <c r="F92" s="17">
        <v>499659</v>
      </c>
    </row>
    <row r="93" spans="1:6">
      <c r="B93" t="s">
        <v>315</v>
      </c>
      <c r="C93" s="1" t="s">
        <v>316</v>
      </c>
      <c r="D93" t="s">
        <v>2597</v>
      </c>
      <c r="E93" s="74">
        <f t="shared" si="1"/>
        <v>16057</v>
      </c>
      <c r="F93" s="17">
        <v>497767</v>
      </c>
    </row>
    <row r="94" spans="1:6">
      <c r="B94" t="s">
        <v>318</v>
      </c>
      <c r="C94" t="s">
        <v>319</v>
      </c>
      <c r="D94" t="s">
        <v>2607</v>
      </c>
      <c r="E94" s="74">
        <f t="shared" si="1"/>
        <v>15994.709677419354</v>
      </c>
      <c r="F94" s="17">
        <v>495836</v>
      </c>
    </row>
    <row r="95" spans="1:6">
      <c r="B95" t="s">
        <v>321</v>
      </c>
      <c r="C95" t="s">
        <v>322</v>
      </c>
      <c r="D95" t="s">
        <v>323</v>
      </c>
      <c r="E95" s="74">
        <f t="shared" si="1"/>
        <v>15964.225806451614</v>
      </c>
      <c r="F95" s="17">
        <v>494891</v>
      </c>
    </row>
    <row r="96" spans="1:6">
      <c r="B96" t="s">
        <v>325</v>
      </c>
      <c r="C96" s="1" t="s">
        <v>326</v>
      </c>
      <c r="D96" t="s">
        <v>2634</v>
      </c>
      <c r="E96" s="74">
        <f t="shared" si="1"/>
        <v>15849.290322580646</v>
      </c>
      <c r="F96" s="17">
        <v>491328</v>
      </c>
    </row>
    <row r="97" spans="2:6">
      <c r="B97" t="s">
        <v>328</v>
      </c>
      <c r="C97" t="s">
        <v>329</v>
      </c>
      <c r="D97" t="s">
        <v>2638</v>
      </c>
      <c r="E97" s="74">
        <f t="shared" si="1"/>
        <v>15848.612903225807</v>
      </c>
      <c r="F97" s="17">
        <v>491307</v>
      </c>
    </row>
    <row r="98" spans="2:6">
      <c r="B98" t="s">
        <v>332</v>
      </c>
      <c r="C98" t="s">
        <v>333</v>
      </c>
      <c r="D98" t="s">
        <v>2637</v>
      </c>
      <c r="E98" s="74">
        <f t="shared" si="1"/>
        <v>15846.58064516129</v>
      </c>
      <c r="F98" s="17">
        <v>491244</v>
      </c>
    </row>
    <row r="99" spans="2:6">
      <c r="B99" t="s">
        <v>335</v>
      </c>
      <c r="C99" s="1" t="s">
        <v>336</v>
      </c>
      <c r="D99" t="s">
        <v>2639</v>
      </c>
      <c r="E99" s="74">
        <f t="shared" si="1"/>
        <v>15826.322580645161</v>
      </c>
      <c r="F99" s="17">
        <v>490616</v>
      </c>
    </row>
    <row r="100" spans="2:6">
      <c r="B100" t="s">
        <v>339</v>
      </c>
      <c r="C100" t="s">
        <v>340</v>
      </c>
      <c r="D100" t="s">
        <v>2634</v>
      </c>
      <c r="E100" s="74">
        <f t="shared" si="1"/>
        <v>15704.032258064517</v>
      </c>
      <c r="F100" s="17">
        <v>486825</v>
      </c>
    </row>
    <row r="101" spans="2:6">
      <c r="B101" t="s">
        <v>342</v>
      </c>
      <c r="C101" t="s">
        <v>343</v>
      </c>
      <c r="D101" t="s">
        <v>2621</v>
      </c>
      <c r="E101" s="74">
        <f t="shared" si="1"/>
        <v>15697.548387096775</v>
      </c>
      <c r="F101" s="17">
        <v>486624</v>
      </c>
    </row>
    <row r="102" spans="2:6">
      <c r="B102" t="s">
        <v>367</v>
      </c>
      <c r="C102" s="1" t="s">
        <v>368</v>
      </c>
      <c r="D102" t="s">
        <v>2606</v>
      </c>
      <c r="E102" s="74">
        <f t="shared" si="1"/>
        <v>15677.161290322581</v>
      </c>
      <c r="F102" s="17">
        <v>485992</v>
      </c>
    </row>
    <row r="103" spans="2:6">
      <c r="B103" t="s">
        <v>345</v>
      </c>
      <c r="C103" s="1" t="s">
        <v>346</v>
      </c>
      <c r="D103" t="s">
        <v>2605</v>
      </c>
      <c r="E103" s="74">
        <f t="shared" si="1"/>
        <v>15676.967741935483</v>
      </c>
      <c r="F103" s="17">
        <v>485986</v>
      </c>
    </row>
    <row r="104" spans="2:6">
      <c r="B104" t="s">
        <v>348</v>
      </c>
      <c r="C104" t="s">
        <v>349</v>
      </c>
      <c r="D104" t="s">
        <v>2608</v>
      </c>
      <c r="E104" s="74">
        <f t="shared" si="1"/>
        <v>15584.677419354839</v>
      </c>
      <c r="F104" s="17">
        <v>483125</v>
      </c>
    </row>
    <row r="105" spans="2:6">
      <c r="B105" t="s">
        <v>351</v>
      </c>
      <c r="C105" s="1" t="s">
        <v>352</v>
      </c>
      <c r="D105" s="1" t="s">
        <v>2622</v>
      </c>
      <c r="E105" s="74">
        <f t="shared" si="1"/>
        <v>15572.838709677419</v>
      </c>
      <c r="F105" s="17">
        <v>482758</v>
      </c>
    </row>
    <row r="106" spans="2:6">
      <c r="B106" t="s">
        <v>354</v>
      </c>
      <c r="C106" t="s">
        <v>355</v>
      </c>
      <c r="D106" t="s">
        <v>2614</v>
      </c>
      <c r="E106" s="74">
        <f t="shared" si="1"/>
        <v>15568.709677419354</v>
      </c>
      <c r="F106" s="17">
        <v>482630</v>
      </c>
    </row>
    <row r="107" spans="2:6">
      <c r="B107" t="s">
        <v>357</v>
      </c>
      <c r="C107" s="1" t="s">
        <v>358</v>
      </c>
      <c r="D107">
        <v>1803</v>
      </c>
      <c r="E107" s="74">
        <f t="shared" si="1"/>
        <v>15560.387096774193</v>
      </c>
      <c r="F107" s="17">
        <v>482372</v>
      </c>
    </row>
    <row r="108" spans="2:6">
      <c r="B108" t="s">
        <v>361</v>
      </c>
      <c r="C108" s="1" t="s">
        <v>362</v>
      </c>
      <c r="D108" t="s">
        <v>2616</v>
      </c>
      <c r="E108" s="74">
        <f t="shared" si="1"/>
        <v>15538.58064516129</v>
      </c>
      <c r="F108" s="17">
        <v>481696</v>
      </c>
    </row>
    <row r="109" spans="2:6">
      <c r="B109" t="s">
        <v>413</v>
      </c>
      <c r="C109" s="1" t="s">
        <v>414</v>
      </c>
      <c r="D109" t="s">
        <v>2620</v>
      </c>
      <c r="E109" s="74">
        <f t="shared" si="1"/>
        <v>15536.483870967742</v>
      </c>
      <c r="F109" s="17">
        <v>481631</v>
      </c>
    </row>
    <row r="110" spans="2:6">
      <c r="B110" t="s">
        <v>364</v>
      </c>
      <c r="C110" s="1" t="s">
        <v>365</v>
      </c>
      <c r="D110" t="s">
        <v>2631</v>
      </c>
      <c r="E110" s="74">
        <f t="shared" si="1"/>
        <v>15515.612903225807</v>
      </c>
      <c r="F110" s="17">
        <v>480984</v>
      </c>
    </row>
    <row r="111" spans="2:6">
      <c r="B111" t="s">
        <v>397</v>
      </c>
      <c r="C111" t="s">
        <v>398</v>
      </c>
      <c r="D111" t="s">
        <v>2602</v>
      </c>
      <c r="E111" s="74">
        <f t="shared" si="1"/>
        <v>15491.709677419354</v>
      </c>
      <c r="F111" s="17">
        <v>480243</v>
      </c>
    </row>
    <row r="112" spans="2:6">
      <c r="B112" t="s">
        <v>370</v>
      </c>
      <c r="C112" s="1" t="s">
        <v>371</v>
      </c>
      <c r="D112" t="s">
        <v>2618</v>
      </c>
      <c r="E112" s="74">
        <f t="shared" si="1"/>
        <v>15478.677419354839</v>
      </c>
      <c r="F112" s="17">
        <v>479839</v>
      </c>
    </row>
    <row r="113" spans="2:6">
      <c r="B113" t="s">
        <v>373</v>
      </c>
      <c r="C113" t="s">
        <v>374</v>
      </c>
      <c r="D113" t="s">
        <v>2611</v>
      </c>
      <c r="E113" s="74">
        <f t="shared" si="1"/>
        <v>15460.161290322581</v>
      </c>
      <c r="F113" s="17">
        <v>479265</v>
      </c>
    </row>
    <row r="114" spans="2:6">
      <c r="B114" t="s">
        <v>376</v>
      </c>
      <c r="C114" t="s">
        <v>377</v>
      </c>
      <c r="D114" t="s">
        <v>2637</v>
      </c>
      <c r="E114" s="74">
        <f t="shared" si="1"/>
        <v>15452.064516129032</v>
      </c>
      <c r="F114" s="17">
        <v>479014</v>
      </c>
    </row>
    <row r="115" spans="2:6">
      <c r="B115" t="s">
        <v>379</v>
      </c>
      <c r="C115" s="1" t="s">
        <v>380</v>
      </c>
      <c r="D115" t="s">
        <v>2620</v>
      </c>
      <c r="E115" s="74">
        <f t="shared" si="1"/>
        <v>15414.741935483871</v>
      </c>
      <c r="F115" s="17">
        <v>477857</v>
      </c>
    </row>
    <row r="116" spans="2:6">
      <c r="B116" t="s">
        <v>382</v>
      </c>
      <c r="C116" t="s">
        <v>383</v>
      </c>
      <c r="D116" t="s">
        <v>2634</v>
      </c>
      <c r="E116" s="74">
        <f t="shared" si="1"/>
        <v>15411.516129032258</v>
      </c>
      <c r="F116" s="17">
        <v>477757</v>
      </c>
    </row>
    <row r="117" spans="2:6">
      <c r="B117" t="s">
        <v>385</v>
      </c>
      <c r="C117" s="1" t="s">
        <v>386</v>
      </c>
      <c r="D117" t="s">
        <v>2629</v>
      </c>
      <c r="E117" s="74">
        <f t="shared" si="1"/>
        <v>15333.258064516129</v>
      </c>
      <c r="F117" s="17">
        <v>475331</v>
      </c>
    </row>
    <row r="118" spans="2:6">
      <c r="B118" t="s">
        <v>388</v>
      </c>
      <c r="C118" s="1" t="s">
        <v>389</v>
      </c>
      <c r="D118">
        <v>1803</v>
      </c>
      <c r="E118" s="74">
        <f t="shared" si="1"/>
        <v>15236.225806451614</v>
      </c>
      <c r="F118" s="17">
        <v>472323</v>
      </c>
    </row>
    <row r="119" spans="2:6">
      <c r="B119" t="s">
        <v>391</v>
      </c>
      <c r="C119" t="s">
        <v>392</v>
      </c>
      <c r="D119" t="s">
        <v>2634</v>
      </c>
      <c r="E119" s="74">
        <f t="shared" si="1"/>
        <v>15227</v>
      </c>
      <c r="F119" s="17">
        <v>472037</v>
      </c>
    </row>
    <row r="120" spans="2:6">
      <c r="B120" t="s">
        <v>394</v>
      </c>
      <c r="C120" s="1" t="s">
        <v>395</v>
      </c>
      <c r="D120" t="s">
        <v>2615</v>
      </c>
      <c r="E120" s="74">
        <f t="shared" si="1"/>
        <v>15142.41935483871</v>
      </c>
      <c r="F120" s="17">
        <v>469415</v>
      </c>
    </row>
    <row r="121" spans="2:6">
      <c r="B121" t="s">
        <v>400</v>
      </c>
      <c r="C121" t="s">
        <v>401</v>
      </c>
      <c r="D121">
        <v>103</v>
      </c>
      <c r="E121" s="74">
        <f t="shared" si="1"/>
        <v>15088.838709677419</v>
      </c>
      <c r="F121" s="17">
        <v>467754</v>
      </c>
    </row>
    <row r="122" spans="2:6">
      <c r="B122" t="s">
        <v>404</v>
      </c>
      <c r="C122" t="s">
        <v>405</v>
      </c>
      <c r="D122" t="s">
        <v>2617</v>
      </c>
      <c r="E122" s="74">
        <f t="shared" si="1"/>
        <v>15077.870967741936</v>
      </c>
      <c r="F122" s="17">
        <v>467414</v>
      </c>
    </row>
    <row r="123" spans="2:6">
      <c r="B123" t="s">
        <v>407</v>
      </c>
      <c r="C123" s="1" t="s">
        <v>408</v>
      </c>
      <c r="D123" t="s">
        <v>2636</v>
      </c>
      <c r="E123" s="74">
        <f t="shared" si="1"/>
        <v>15012.354838709678</v>
      </c>
      <c r="F123" s="17">
        <v>465383</v>
      </c>
    </row>
    <row r="124" spans="2:6">
      <c r="B124" t="s">
        <v>410</v>
      </c>
      <c r="C124" s="1" t="s">
        <v>411</v>
      </c>
      <c r="D124" t="s">
        <v>2618</v>
      </c>
      <c r="E124" s="74">
        <f t="shared" si="1"/>
        <v>15012</v>
      </c>
      <c r="F124" s="17">
        <v>465372</v>
      </c>
    </row>
    <row r="125" spans="2:6">
      <c r="B125" t="s">
        <v>416</v>
      </c>
      <c r="C125" t="s">
        <v>417</v>
      </c>
      <c r="D125" t="s">
        <v>2640</v>
      </c>
      <c r="E125" s="74">
        <f t="shared" si="1"/>
        <v>14918.741935483871</v>
      </c>
      <c r="F125" s="17">
        <v>462481</v>
      </c>
    </row>
    <row r="126" spans="2:6">
      <c r="B126" t="s">
        <v>420</v>
      </c>
      <c r="C126" t="s">
        <v>421</v>
      </c>
      <c r="D126" t="s">
        <v>2607</v>
      </c>
      <c r="E126" s="74">
        <f t="shared" si="1"/>
        <v>14875.193548387097</v>
      </c>
      <c r="F126" s="17">
        <v>461131</v>
      </c>
    </row>
    <row r="127" spans="2:6">
      <c r="B127" t="s">
        <v>423</v>
      </c>
      <c r="C127" t="s">
        <v>424</v>
      </c>
      <c r="D127" t="s">
        <v>2602</v>
      </c>
      <c r="E127" s="74">
        <f t="shared" si="1"/>
        <v>14873.548387096775</v>
      </c>
      <c r="F127" s="17">
        <v>461080</v>
      </c>
    </row>
    <row r="128" spans="2:6">
      <c r="B128" t="s">
        <v>426</v>
      </c>
      <c r="C128" t="s">
        <v>427</v>
      </c>
      <c r="D128" t="s">
        <v>2626</v>
      </c>
      <c r="E128" s="74">
        <f t="shared" si="1"/>
        <v>14823.870967741936</v>
      </c>
      <c r="F128" s="17">
        <v>459540</v>
      </c>
    </row>
    <row r="129" spans="2:6">
      <c r="B129" t="s">
        <v>429</v>
      </c>
      <c r="C129" s="1" t="s">
        <v>430</v>
      </c>
      <c r="D129">
        <v>1803</v>
      </c>
      <c r="E129" s="74">
        <f t="shared" si="1"/>
        <v>14810.41935483871</v>
      </c>
      <c r="F129" s="17">
        <v>459123</v>
      </c>
    </row>
    <row r="130" spans="2:6">
      <c r="B130" t="s">
        <v>482</v>
      </c>
      <c r="C130" s="1" t="s">
        <v>483</v>
      </c>
      <c r="D130" t="s">
        <v>2601</v>
      </c>
      <c r="E130" s="74">
        <f t="shared" ref="E130:E193" si="2">F130/31</f>
        <v>14796.870967741936</v>
      </c>
      <c r="F130" s="17">
        <v>458703</v>
      </c>
    </row>
    <row r="131" spans="2:6">
      <c r="B131" t="s">
        <v>432</v>
      </c>
      <c r="C131" t="s">
        <v>433</v>
      </c>
      <c r="D131" t="s">
        <v>2619</v>
      </c>
      <c r="E131" s="74">
        <f t="shared" si="2"/>
        <v>14752.548387096775</v>
      </c>
      <c r="F131" s="17">
        <v>457329</v>
      </c>
    </row>
    <row r="132" spans="2:6">
      <c r="B132" t="s">
        <v>435</v>
      </c>
      <c r="C132" t="s">
        <v>436</v>
      </c>
      <c r="D132" t="s">
        <v>2625</v>
      </c>
      <c r="E132" s="74">
        <f t="shared" si="2"/>
        <v>14702.322580645161</v>
      </c>
      <c r="F132" s="17">
        <v>455772</v>
      </c>
    </row>
    <row r="133" spans="2:6">
      <c r="B133" t="s">
        <v>438</v>
      </c>
      <c r="C133" s="1" t="s">
        <v>439</v>
      </c>
      <c r="D133" t="s">
        <v>2600</v>
      </c>
      <c r="E133" s="74">
        <f t="shared" si="2"/>
        <v>14690.483870967742</v>
      </c>
      <c r="F133" s="17">
        <v>455405</v>
      </c>
    </row>
    <row r="134" spans="2:6">
      <c r="B134" t="s">
        <v>441</v>
      </c>
      <c r="C134" s="1" t="s">
        <v>442</v>
      </c>
      <c r="D134" s="1" t="s">
        <v>2622</v>
      </c>
      <c r="E134" s="74">
        <f t="shared" si="2"/>
        <v>14630.129032258064</v>
      </c>
      <c r="F134" s="17">
        <v>453534</v>
      </c>
    </row>
    <row r="135" spans="2:6">
      <c r="B135" t="s">
        <v>444</v>
      </c>
      <c r="C135" t="s">
        <v>445</v>
      </c>
      <c r="D135" t="s">
        <v>2625</v>
      </c>
      <c r="E135" s="74">
        <f t="shared" si="2"/>
        <v>14590.677419354839</v>
      </c>
      <c r="F135" s="17">
        <v>452311</v>
      </c>
    </row>
    <row r="136" spans="2:6">
      <c r="B136" t="s">
        <v>447</v>
      </c>
      <c r="C136" t="s">
        <v>448</v>
      </c>
      <c r="D136" t="s">
        <v>2612</v>
      </c>
      <c r="E136" s="74">
        <f t="shared" si="2"/>
        <v>14571.645161290322</v>
      </c>
      <c r="F136" s="17">
        <v>451721</v>
      </c>
    </row>
    <row r="137" spans="2:6">
      <c r="B137" t="s">
        <v>450</v>
      </c>
      <c r="C137" t="s">
        <v>451</v>
      </c>
      <c r="D137" t="s">
        <v>2641</v>
      </c>
      <c r="E137" s="74">
        <f t="shared" si="2"/>
        <v>14550.161290322581</v>
      </c>
      <c r="F137" s="17">
        <v>451055</v>
      </c>
    </row>
    <row r="138" spans="2:6">
      <c r="B138" t="s">
        <v>454</v>
      </c>
      <c r="C138" t="s">
        <v>455</v>
      </c>
      <c r="D138" t="s">
        <v>2613</v>
      </c>
      <c r="E138" s="74">
        <f t="shared" si="2"/>
        <v>14528.354838709678</v>
      </c>
      <c r="F138" s="17">
        <v>450379</v>
      </c>
    </row>
    <row r="139" spans="2:6">
      <c r="B139" t="s">
        <v>457</v>
      </c>
      <c r="C139" t="s">
        <v>458</v>
      </c>
      <c r="D139" t="s">
        <v>2634</v>
      </c>
      <c r="E139" s="74">
        <f t="shared" si="2"/>
        <v>14513.612903225807</v>
      </c>
      <c r="F139" s="17">
        <v>449922</v>
      </c>
    </row>
    <row r="140" spans="2:6">
      <c r="B140" t="s">
        <v>508</v>
      </c>
      <c r="C140" t="s">
        <v>509</v>
      </c>
      <c r="D140" t="s">
        <v>2602</v>
      </c>
      <c r="E140" s="74">
        <f t="shared" si="2"/>
        <v>14492.064516129032</v>
      </c>
      <c r="F140" s="17">
        <v>449254</v>
      </c>
    </row>
    <row r="141" spans="2:6">
      <c r="B141" t="s">
        <v>460</v>
      </c>
      <c r="C141" t="s">
        <v>461</v>
      </c>
      <c r="D141" t="s">
        <v>2609</v>
      </c>
      <c r="E141" s="74">
        <f t="shared" si="2"/>
        <v>14474.548387096775</v>
      </c>
      <c r="F141" s="17">
        <v>448711</v>
      </c>
    </row>
    <row r="142" spans="2:6">
      <c r="B142" t="s">
        <v>772</v>
      </c>
      <c r="C142" t="s">
        <v>773</v>
      </c>
      <c r="D142" t="s">
        <v>2642</v>
      </c>
      <c r="E142" s="74">
        <f t="shared" si="2"/>
        <v>14467.58064516129</v>
      </c>
      <c r="F142" s="17">
        <v>448495</v>
      </c>
    </row>
    <row r="143" spans="2:6">
      <c r="B143" t="s">
        <v>463</v>
      </c>
      <c r="C143" t="s">
        <v>464</v>
      </c>
      <c r="D143" t="s">
        <v>2611</v>
      </c>
      <c r="E143" s="74">
        <f t="shared" si="2"/>
        <v>14461.225806451614</v>
      </c>
      <c r="F143" s="17">
        <v>448298</v>
      </c>
    </row>
    <row r="144" spans="2:6">
      <c r="B144" t="s">
        <v>466</v>
      </c>
      <c r="C144" s="1" t="s">
        <v>467</v>
      </c>
      <c r="D144" t="s">
        <v>2643</v>
      </c>
      <c r="E144" s="74">
        <f t="shared" si="2"/>
        <v>14435.709677419354</v>
      </c>
      <c r="F144" s="17">
        <v>447507</v>
      </c>
    </row>
    <row r="145" spans="2:6">
      <c r="B145" t="s">
        <v>470</v>
      </c>
      <c r="C145" t="s">
        <v>471</v>
      </c>
      <c r="D145" t="s">
        <v>2638</v>
      </c>
      <c r="E145" s="74">
        <f t="shared" si="2"/>
        <v>14420.516129032258</v>
      </c>
      <c r="F145" s="17">
        <v>447036</v>
      </c>
    </row>
    <row r="146" spans="2:6">
      <c r="B146" t="s">
        <v>473</v>
      </c>
      <c r="C146" t="s">
        <v>474</v>
      </c>
      <c r="D146" t="s">
        <v>83</v>
      </c>
      <c r="E146" s="74">
        <f t="shared" si="2"/>
        <v>14408.354838709678</v>
      </c>
      <c r="F146" s="17">
        <v>446659</v>
      </c>
    </row>
    <row r="147" spans="2:6">
      <c r="B147" t="s">
        <v>476</v>
      </c>
      <c r="C147" t="s">
        <v>477</v>
      </c>
      <c r="D147">
        <v>1803</v>
      </c>
      <c r="E147" s="74">
        <f t="shared" si="2"/>
        <v>14400.41935483871</v>
      </c>
      <c r="F147" s="17">
        <v>446413</v>
      </c>
    </row>
    <row r="148" spans="2:6">
      <c r="B148" t="s">
        <v>479</v>
      </c>
      <c r="C148" t="s">
        <v>480</v>
      </c>
      <c r="D148" t="s">
        <v>2641</v>
      </c>
      <c r="E148" s="74">
        <f t="shared" si="2"/>
        <v>14392.354838709678</v>
      </c>
      <c r="F148" s="17">
        <v>446163</v>
      </c>
    </row>
    <row r="149" spans="2:6">
      <c r="B149" t="s">
        <v>485</v>
      </c>
      <c r="C149" s="1" t="s">
        <v>486</v>
      </c>
      <c r="D149" t="s">
        <v>2615</v>
      </c>
      <c r="E149" s="74">
        <f t="shared" si="2"/>
        <v>14306.870967741936</v>
      </c>
      <c r="F149" s="17">
        <v>443513</v>
      </c>
    </row>
    <row r="150" spans="2:6">
      <c r="B150" t="s">
        <v>488</v>
      </c>
      <c r="C150" t="s">
        <v>489</v>
      </c>
      <c r="D150" t="s">
        <v>2642</v>
      </c>
      <c r="E150" s="74">
        <f t="shared" si="2"/>
        <v>14294.258064516129</v>
      </c>
      <c r="F150" s="17">
        <v>443122</v>
      </c>
    </row>
    <row r="151" spans="2:6">
      <c r="B151" t="s">
        <v>492</v>
      </c>
      <c r="C151" s="1" t="s">
        <v>493</v>
      </c>
      <c r="D151" t="s">
        <v>2644</v>
      </c>
      <c r="E151" s="74">
        <f t="shared" si="2"/>
        <v>14292.612903225807</v>
      </c>
      <c r="F151" s="17">
        <v>443071</v>
      </c>
    </row>
    <row r="152" spans="2:6">
      <c r="B152" t="s">
        <v>496</v>
      </c>
      <c r="C152" s="1" t="s">
        <v>497</v>
      </c>
      <c r="D152" t="s">
        <v>2610</v>
      </c>
      <c r="E152" s="74">
        <f t="shared" si="2"/>
        <v>14276.903225806451</v>
      </c>
      <c r="F152" s="17">
        <v>442584</v>
      </c>
    </row>
    <row r="153" spans="2:6">
      <c r="B153" t="s">
        <v>499</v>
      </c>
      <c r="C153" t="s">
        <v>500</v>
      </c>
      <c r="D153" t="s">
        <v>2607</v>
      </c>
      <c r="E153" s="74">
        <f t="shared" si="2"/>
        <v>14263.096774193549</v>
      </c>
      <c r="F153" s="17">
        <v>442156</v>
      </c>
    </row>
    <row r="154" spans="2:6">
      <c r="B154" t="s">
        <v>502</v>
      </c>
      <c r="C154" t="s">
        <v>503</v>
      </c>
      <c r="D154" t="s">
        <v>2634</v>
      </c>
      <c r="E154" s="74">
        <f t="shared" si="2"/>
        <v>14244.709677419354</v>
      </c>
      <c r="F154" s="17">
        <v>441586</v>
      </c>
    </row>
    <row r="155" spans="2:6">
      <c r="B155" t="s">
        <v>505</v>
      </c>
      <c r="C155" t="s">
        <v>506</v>
      </c>
      <c r="D155" t="s">
        <v>2634</v>
      </c>
      <c r="E155" s="74">
        <f t="shared" si="2"/>
        <v>14226.516129032258</v>
      </c>
      <c r="F155" s="17">
        <v>441022</v>
      </c>
    </row>
    <row r="156" spans="2:6">
      <c r="B156" t="s">
        <v>511</v>
      </c>
      <c r="C156" t="s">
        <v>512</v>
      </c>
      <c r="D156" t="s">
        <v>2617</v>
      </c>
      <c r="E156" s="74">
        <f t="shared" si="2"/>
        <v>14213.774193548386</v>
      </c>
      <c r="F156" s="17">
        <v>440627</v>
      </c>
    </row>
    <row r="157" spans="2:6">
      <c r="B157" t="s">
        <v>514</v>
      </c>
      <c r="C157" t="s">
        <v>515</v>
      </c>
      <c r="D157" t="s">
        <v>83</v>
      </c>
      <c r="E157" s="74">
        <f t="shared" si="2"/>
        <v>14163.645161290322</v>
      </c>
      <c r="F157" s="17">
        <v>439073</v>
      </c>
    </row>
    <row r="158" spans="2:6">
      <c r="B158" t="s">
        <v>517</v>
      </c>
      <c r="C158" s="1" t="s">
        <v>518</v>
      </c>
      <c r="D158" t="s">
        <v>2599</v>
      </c>
      <c r="E158" s="74">
        <f t="shared" si="2"/>
        <v>14113.645161290322</v>
      </c>
      <c r="F158" s="17">
        <v>437523</v>
      </c>
    </row>
    <row r="159" spans="2:6">
      <c r="B159" t="s">
        <v>520</v>
      </c>
      <c r="C159" s="1" t="s">
        <v>521</v>
      </c>
      <c r="D159">
        <v>1803</v>
      </c>
      <c r="E159" s="74">
        <f t="shared" si="2"/>
        <v>14100.612903225807</v>
      </c>
      <c r="F159" s="17">
        <v>437119</v>
      </c>
    </row>
    <row r="160" spans="2:6">
      <c r="B160" t="s">
        <v>523</v>
      </c>
      <c r="C160" t="s">
        <v>524</v>
      </c>
      <c r="D160" t="s">
        <v>2607</v>
      </c>
      <c r="E160" s="74">
        <f t="shared" si="2"/>
        <v>14097.516129032258</v>
      </c>
      <c r="F160" s="17">
        <v>437023</v>
      </c>
    </row>
    <row r="161" spans="2:6">
      <c r="B161" t="s">
        <v>526</v>
      </c>
      <c r="C161" t="s">
        <v>527</v>
      </c>
      <c r="D161" t="s">
        <v>2633</v>
      </c>
      <c r="E161" s="74">
        <f t="shared" si="2"/>
        <v>14097.193548387097</v>
      </c>
      <c r="F161" s="17">
        <v>437013</v>
      </c>
    </row>
    <row r="162" spans="2:6">
      <c r="B162" t="s">
        <v>529</v>
      </c>
      <c r="C162" s="1" t="s">
        <v>530</v>
      </c>
      <c r="D162" t="s">
        <v>2615</v>
      </c>
      <c r="E162" s="74">
        <f t="shared" si="2"/>
        <v>14088.41935483871</v>
      </c>
      <c r="F162" s="17">
        <v>436741</v>
      </c>
    </row>
    <row r="163" spans="2:6">
      <c r="B163" t="s">
        <v>532</v>
      </c>
      <c r="C163" s="1" t="s">
        <v>533</v>
      </c>
      <c r="D163">
        <v>103</v>
      </c>
      <c r="E163" s="74">
        <f t="shared" si="2"/>
        <v>14083.193548387097</v>
      </c>
      <c r="F163" s="17">
        <v>436579</v>
      </c>
    </row>
    <row r="164" spans="2:6">
      <c r="B164" t="s">
        <v>535</v>
      </c>
      <c r="C164" s="1" t="s">
        <v>536</v>
      </c>
      <c r="D164" t="s">
        <v>2615</v>
      </c>
      <c r="E164" s="74">
        <f t="shared" si="2"/>
        <v>14061.741935483871</v>
      </c>
      <c r="F164" s="17">
        <v>435914</v>
      </c>
    </row>
    <row r="165" spans="2:6">
      <c r="B165" t="s">
        <v>538</v>
      </c>
      <c r="C165" t="s">
        <v>539</v>
      </c>
      <c r="D165" t="s">
        <v>2607</v>
      </c>
      <c r="E165" s="74">
        <f t="shared" si="2"/>
        <v>14049.129032258064</v>
      </c>
      <c r="F165" s="17">
        <v>435523</v>
      </c>
    </row>
    <row r="166" spans="2:6">
      <c r="B166" t="s">
        <v>541</v>
      </c>
      <c r="C166" s="1" t="s">
        <v>542</v>
      </c>
      <c r="D166" t="s">
        <v>2618</v>
      </c>
      <c r="E166" s="74">
        <f t="shared" si="2"/>
        <v>14034.41935483871</v>
      </c>
      <c r="F166" s="17">
        <v>435067</v>
      </c>
    </row>
    <row r="167" spans="2:6">
      <c r="B167" t="s">
        <v>544</v>
      </c>
      <c r="C167" s="1" t="s">
        <v>545</v>
      </c>
      <c r="D167" t="s">
        <v>2615</v>
      </c>
      <c r="E167" s="74">
        <f t="shared" si="2"/>
        <v>14030.322580645161</v>
      </c>
      <c r="F167" s="17">
        <v>434940</v>
      </c>
    </row>
    <row r="168" spans="2:6">
      <c r="B168" t="s">
        <v>547</v>
      </c>
      <c r="C168" t="s">
        <v>548</v>
      </c>
      <c r="D168" t="s">
        <v>2611</v>
      </c>
      <c r="E168" s="74">
        <f t="shared" si="2"/>
        <v>14013.41935483871</v>
      </c>
      <c r="F168" s="17">
        <v>434416</v>
      </c>
    </row>
    <row r="169" spans="2:6">
      <c r="B169" t="s">
        <v>550</v>
      </c>
      <c r="C169" t="s">
        <v>551</v>
      </c>
      <c r="D169" t="s">
        <v>2645</v>
      </c>
      <c r="E169" s="74">
        <f t="shared" si="2"/>
        <v>14010.645161290322</v>
      </c>
      <c r="F169" s="17">
        <v>434330</v>
      </c>
    </row>
    <row r="170" spans="2:6">
      <c r="B170" t="s">
        <v>554</v>
      </c>
      <c r="C170" s="1" t="s">
        <v>555</v>
      </c>
      <c r="D170" t="s">
        <v>2620</v>
      </c>
      <c r="E170" s="74">
        <f t="shared" si="2"/>
        <v>14004.193548387097</v>
      </c>
      <c r="F170" s="17">
        <v>434130</v>
      </c>
    </row>
    <row r="171" spans="2:6">
      <c r="B171" t="s">
        <v>557</v>
      </c>
      <c r="C171" s="1" t="s">
        <v>35</v>
      </c>
      <c r="D171" t="s">
        <v>2601</v>
      </c>
      <c r="E171" s="74">
        <f t="shared" si="2"/>
        <v>14001.354838709678</v>
      </c>
      <c r="F171" s="17">
        <v>434042</v>
      </c>
    </row>
    <row r="172" spans="2:6">
      <c r="B172" t="s">
        <v>559</v>
      </c>
      <c r="C172" t="s">
        <v>560</v>
      </c>
      <c r="D172" t="s">
        <v>2646</v>
      </c>
      <c r="E172" s="74">
        <f t="shared" si="2"/>
        <v>13992.354838709678</v>
      </c>
      <c r="F172" s="17">
        <v>433763</v>
      </c>
    </row>
    <row r="173" spans="2:6">
      <c r="B173" t="s">
        <v>563</v>
      </c>
      <c r="C173" s="1" t="s">
        <v>564</v>
      </c>
      <c r="D173" t="s">
        <v>2615</v>
      </c>
      <c r="E173" s="74">
        <f t="shared" si="2"/>
        <v>13958.41935483871</v>
      </c>
      <c r="F173" s="17">
        <v>432711</v>
      </c>
    </row>
    <row r="174" spans="2:6">
      <c r="B174" t="s">
        <v>566</v>
      </c>
      <c r="C174" s="1" t="s">
        <v>567</v>
      </c>
      <c r="D174" t="s">
        <v>2632</v>
      </c>
      <c r="E174" s="74">
        <f t="shared" si="2"/>
        <v>13944.645161290322</v>
      </c>
      <c r="F174" s="17">
        <v>432284</v>
      </c>
    </row>
    <row r="175" spans="2:6">
      <c r="B175" t="s">
        <v>569</v>
      </c>
      <c r="C175" t="s">
        <v>570</v>
      </c>
      <c r="D175" t="s">
        <v>2634</v>
      </c>
      <c r="E175" s="74">
        <f t="shared" si="2"/>
        <v>13899.935483870968</v>
      </c>
      <c r="F175" s="17">
        <v>430898</v>
      </c>
    </row>
    <row r="176" spans="2:6">
      <c r="B176" t="s">
        <v>572</v>
      </c>
      <c r="C176" t="s">
        <v>573</v>
      </c>
      <c r="D176" t="s">
        <v>2647</v>
      </c>
      <c r="E176" s="74">
        <f t="shared" si="2"/>
        <v>13875.451612903225</v>
      </c>
      <c r="F176" s="17">
        <v>430139</v>
      </c>
    </row>
    <row r="177" spans="2:6">
      <c r="B177" t="s">
        <v>601</v>
      </c>
      <c r="C177" t="s">
        <v>602</v>
      </c>
      <c r="D177" t="s">
        <v>2602</v>
      </c>
      <c r="E177" s="74">
        <f t="shared" si="2"/>
        <v>13858.612903225807</v>
      </c>
      <c r="F177" s="17">
        <v>429617</v>
      </c>
    </row>
    <row r="178" spans="2:6">
      <c r="B178" t="s">
        <v>669</v>
      </c>
      <c r="C178" t="s">
        <v>670</v>
      </c>
      <c r="D178" t="s">
        <v>2611</v>
      </c>
      <c r="E178" s="74">
        <f t="shared" si="2"/>
        <v>13854.741935483871</v>
      </c>
      <c r="F178" s="17">
        <v>429497</v>
      </c>
    </row>
    <row r="179" spans="2:6">
      <c r="B179" t="s">
        <v>576</v>
      </c>
      <c r="C179" t="s">
        <v>577</v>
      </c>
      <c r="D179" t="s">
        <v>2617</v>
      </c>
      <c r="E179" s="74">
        <f t="shared" si="2"/>
        <v>13850.161290322581</v>
      </c>
      <c r="F179" s="17">
        <v>429355</v>
      </c>
    </row>
    <row r="180" spans="2:6">
      <c r="B180" t="s">
        <v>1220</v>
      </c>
      <c r="C180" t="s">
        <v>1221</v>
      </c>
      <c r="D180" t="s">
        <v>2646</v>
      </c>
      <c r="E180" s="74">
        <f t="shared" si="2"/>
        <v>13849.612903225807</v>
      </c>
      <c r="F180" s="17">
        <v>429338</v>
      </c>
    </row>
    <row r="181" spans="2:6">
      <c r="B181" t="s">
        <v>579</v>
      </c>
      <c r="C181" t="s">
        <v>580</v>
      </c>
      <c r="D181" t="s">
        <v>2645</v>
      </c>
      <c r="E181" s="74">
        <f t="shared" si="2"/>
        <v>13842.58064516129</v>
      </c>
      <c r="F181" s="17">
        <v>429120</v>
      </c>
    </row>
    <row r="182" spans="2:6">
      <c r="B182" t="s">
        <v>582</v>
      </c>
      <c r="C182" s="1" t="s">
        <v>583</v>
      </c>
      <c r="D182" t="s">
        <v>2648</v>
      </c>
      <c r="E182" s="74">
        <f t="shared" si="2"/>
        <v>13819.322580645161</v>
      </c>
      <c r="F182" s="17">
        <v>428399</v>
      </c>
    </row>
    <row r="183" spans="2:6">
      <c r="B183" t="s">
        <v>586</v>
      </c>
      <c r="C183" s="1" t="s">
        <v>587</v>
      </c>
      <c r="D183" t="s">
        <v>2615</v>
      </c>
      <c r="E183" s="74">
        <f t="shared" si="2"/>
        <v>13790.967741935483</v>
      </c>
      <c r="F183" s="17">
        <v>427520</v>
      </c>
    </row>
    <row r="184" spans="2:6">
      <c r="B184" t="s">
        <v>589</v>
      </c>
      <c r="C184" t="s">
        <v>590</v>
      </c>
      <c r="D184" t="s">
        <v>2609</v>
      </c>
      <c r="E184" s="74">
        <f t="shared" si="2"/>
        <v>13784</v>
      </c>
      <c r="F184" s="17">
        <v>427304</v>
      </c>
    </row>
    <row r="185" spans="2:6">
      <c r="B185" t="s">
        <v>592</v>
      </c>
      <c r="C185" t="s">
        <v>593</v>
      </c>
      <c r="D185" t="s">
        <v>2623</v>
      </c>
      <c r="E185" s="74">
        <f t="shared" si="2"/>
        <v>13778.387096774193</v>
      </c>
      <c r="F185" s="17">
        <v>427130</v>
      </c>
    </row>
    <row r="186" spans="2:6">
      <c r="B186" t="s">
        <v>595</v>
      </c>
      <c r="C186" s="1" t="s">
        <v>596</v>
      </c>
      <c r="D186" t="s">
        <v>2610</v>
      </c>
      <c r="E186" s="74">
        <f t="shared" si="2"/>
        <v>13751.774193548386</v>
      </c>
      <c r="F186" s="17">
        <v>426305</v>
      </c>
    </row>
    <row r="187" spans="2:6">
      <c r="B187" t="s">
        <v>598</v>
      </c>
      <c r="C187" s="1" t="s">
        <v>599</v>
      </c>
      <c r="D187" t="s">
        <v>2601</v>
      </c>
      <c r="E187" s="74">
        <f t="shared" si="2"/>
        <v>13739.870967741936</v>
      </c>
      <c r="F187" s="17">
        <v>425936</v>
      </c>
    </row>
    <row r="188" spans="2:6">
      <c r="B188" t="s">
        <v>604</v>
      </c>
      <c r="C188" t="s">
        <v>605</v>
      </c>
      <c r="D188" t="s">
        <v>2646</v>
      </c>
      <c r="E188" s="74">
        <f t="shared" si="2"/>
        <v>13708.548387096775</v>
      </c>
      <c r="F188" s="17">
        <v>424965</v>
      </c>
    </row>
    <row r="189" spans="2:6">
      <c r="B189" t="s">
        <v>607</v>
      </c>
      <c r="C189" t="s">
        <v>608</v>
      </c>
      <c r="D189" t="s">
        <v>2649</v>
      </c>
      <c r="E189" s="74">
        <f t="shared" si="2"/>
        <v>13664.548387096775</v>
      </c>
      <c r="F189" s="17">
        <v>423601</v>
      </c>
    </row>
    <row r="190" spans="2:6">
      <c r="B190" t="s">
        <v>611</v>
      </c>
      <c r="C190" t="s">
        <v>612</v>
      </c>
      <c r="D190">
        <v>103</v>
      </c>
      <c r="E190" s="74">
        <f t="shared" si="2"/>
        <v>13651.806451612903</v>
      </c>
      <c r="F190" s="17">
        <v>423206</v>
      </c>
    </row>
    <row r="191" spans="2:6">
      <c r="B191" t="s">
        <v>614</v>
      </c>
      <c r="C191" t="s">
        <v>615</v>
      </c>
      <c r="D191" t="s">
        <v>2635</v>
      </c>
      <c r="E191" s="74">
        <f t="shared" si="2"/>
        <v>13647</v>
      </c>
      <c r="F191" s="17">
        <v>423057</v>
      </c>
    </row>
    <row r="192" spans="2:6">
      <c r="B192" t="s">
        <v>617</v>
      </c>
      <c r="C192" t="s">
        <v>618</v>
      </c>
      <c r="D192" t="s">
        <v>2640</v>
      </c>
      <c r="E192" s="74">
        <f t="shared" si="2"/>
        <v>13620.806451612903</v>
      </c>
      <c r="F192" s="17">
        <v>422245</v>
      </c>
    </row>
    <row r="193" spans="2:6">
      <c r="B193" t="s">
        <v>620</v>
      </c>
      <c r="C193" t="s">
        <v>621</v>
      </c>
      <c r="D193" t="s">
        <v>2621</v>
      </c>
      <c r="E193" s="74">
        <f t="shared" si="2"/>
        <v>13620.258064516129</v>
      </c>
      <c r="F193" s="17">
        <v>422228</v>
      </c>
    </row>
    <row r="194" spans="2:6">
      <c r="B194" t="s">
        <v>623</v>
      </c>
      <c r="C194" s="1" t="s">
        <v>624</v>
      </c>
      <c r="D194" t="s">
        <v>2636</v>
      </c>
      <c r="E194" s="74">
        <f t="shared" ref="E194:E257" si="3">F194/31</f>
        <v>13598.612903225807</v>
      </c>
      <c r="F194" s="17">
        <v>421557</v>
      </c>
    </row>
    <row r="195" spans="2:6">
      <c r="B195" t="s">
        <v>708</v>
      </c>
      <c r="C195" t="s">
        <v>709</v>
      </c>
      <c r="D195" t="s">
        <v>2619</v>
      </c>
      <c r="E195" s="74">
        <f t="shared" si="3"/>
        <v>13572.709677419354</v>
      </c>
      <c r="F195" s="17">
        <v>420754</v>
      </c>
    </row>
    <row r="196" spans="2:6">
      <c r="B196" t="s">
        <v>626</v>
      </c>
      <c r="C196" t="s">
        <v>627</v>
      </c>
      <c r="D196">
        <v>103</v>
      </c>
      <c r="E196" s="74">
        <f t="shared" si="3"/>
        <v>13572.096774193549</v>
      </c>
      <c r="F196" s="17">
        <v>420735</v>
      </c>
    </row>
    <row r="197" spans="2:6">
      <c r="B197" t="s">
        <v>629</v>
      </c>
      <c r="C197" s="1" t="s">
        <v>630</v>
      </c>
      <c r="D197" t="s">
        <v>2648</v>
      </c>
      <c r="E197" s="74">
        <f t="shared" si="3"/>
        <v>13563.548387096775</v>
      </c>
      <c r="F197" s="17">
        <v>420470</v>
      </c>
    </row>
    <row r="198" spans="2:6">
      <c r="B198" t="s">
        <v>632</v>
      </c>
      <c r="C198" t="s">
        <v>633</v>
      </c>
      <c r="D198" t="s">
        <v>2617</v>
      </c>
      <c r="E198" s="74">
        <f t="shared" si="3"/>
        <v>13550.612903225807</v>
      </c>
      <c r="F198" s="17">
        <v>420069</v>
      </c>
    </row>
    <row r="199" spans="2:6">
      <c r="B199" t="s">
        <v>635</v>
      </c>
      <c r="C199" t="s">
        <v>636</v>
      </c>
      <c r="D199" t="s">
        <v>2617</v>
      </c>
      <c r="E199" s="74">
        <f t="shared" si="3"/>
        <v>13515.838709677419</v>
      </c>
      <c r="F199" s="17">
        <v>418991</v>
      </c>
    </row>
    <row r="200" spans="2:6">
      <c r="B200" t="s">
        <v>638</v>
      </c>
      <c r="C200" t="s">
        <v>639</v>
      </c>
      <c r="D200" t="s">
        <v>2625</v>
      </c>
      <c r="E200" s="74">
        <f t="shared" si="3"/>
        <v>13507.709677419354</v>
      </c>
      <c r="F200" s="17">
        <v>418739</v>
      </c>
    </row>
    <row r="201" spans="2:6">
      <c r="B201" t="s">
        <v>641</v>
      </c>
      <c r="C201" t="s">
        <v>642</v>
      </c>
      <c r="D201" t="s">
        <v>2633</v>
      </c>
      <c r="E201" s="74">
        <f t="shared" si="3"/>
        <v>13497.064516129032</v>
      </c>
      <c r="F201" s="17">
        <v>418409</v>
      </c>
    </row>
    <row r="202" spans="2:6">
      <c r="B202" t="s">
        <v>644</v>
      </c>
      <c r="C202" t="s">
        <v>645</v>
      </c>
      <c r="D202" t="s">
        <v>2650</v>
      </c>
      <c r="E202" s="74">
        <f t="shared" si="3"/>
        <v>13494.741935483871</v>
      </c>
      <c r="F202" s="17">
        <v>418337</v>
      </c>
    </row>
    <row r="203" spans="2:6">
      <c r="B203" t="s">
        <v>648</v>
      </c>
      <c r="C203" s="1" t="s">
        <v>649</v>
      </c>
      <c r="D203" t="s">
        <v>2620</v>
      </c>
      <c r="E203" s="74">
        <f t="shared" si="3"/>
        <v>13467.645161290322</v>
      </c>
      <c r="F203" s="17">
        <v>417497</v>
      </c>
    </row>
    <row r="204" spans="2:6">
      <c r="B204" t="s">
        <v>651</v>
      </c>
      <c r="C204" t="s">
        <v>652</v>
      </c>
      <c r="D204" t="s">
        <v>2610</v>
      </c>
      <c r="E204" s="74">
        <f t="shared" si="3"/>
        <v>13439.387096774193</v>
      </c>
      <c r="F204" s="17">
        <v>416621</v>
      </c>
    </row>
    <row r="205" spans="2:6">
      <c r="B205" t="s">
        <v>654</v>
      </c>
      <c r="C205" s="1" t="s">
        <v>655</v>
      </c>
      <c r="D205" t="s">
        <v>2632</v>
      </c>
      <c r="E205" s="74">
        <f t="shared" si="3"/>
        <v>13425.806451612903</v>
      </c>
      <c r="F205" s="17">
        <v>416200</v>
      </c>
    </row>
    <row r="206" spans="2:6">
      <c r="B206" t="s">
        <v>657</v>
      </c>
      <c r="C206" t="s">
        <v>658</v>
      </c>
      <c r="D206" t="s">
        <v>2621</v>
      </c>
      <c r="E206" s="74">
        <f t="shared" si="3"/>
        <v>13403.677419354839</v>
      </c>
      <c r="F206" s="17">
        <v>415514</v>
      </c>
    </row>
    <row r="207" spans="2:6">
      <c r="B207" t="s">
        <v>660</v>
      </c>
      <c r="C207" t="s">
        <v>661</v>
      </c>
      <c r="D207" t="s">
        <v>2641</v>
      </c>
      <c r="E207" s="74">
        <f t="shared" si="3"/>
        <v>13375.741935483871</v>
      </c>
      <c r="F207" s="17">
        <v>414648</v>
      </c>
    </row>
    <row r="208" spans="2:6">
      <c r="B208" t="s">
        <v>678</v>
      </c>
      <c r="C208" s="1" t="s">
        <v>679</v>
      </c>
      <c r="D208" t="s">
        <v>2616</v>
      </c>
      <c r="E208" s="74">
        <f t="shared" si="3"/>
        <v>13368.387096774193</v>
      </c>
      <c r="F208" s="17">
        <v>414420</v>
      </c>
    </row>
    <row r="209" spans="2:6">
      <c r="B209" t="s">
        <v>663</v>
      </c>
      <c r="C209" s="1" t="s">
        <v>664</v>
      </c>
      <c r="D209" t="s">
        <v>2629</v>
      </c>
      <c r="E209" s="74">
        <f t="shared" si="3"/>
        <v>13352.064516129032</v>
      </c>
      <c r="F209" s="17">
        <v>413914</v>
      </c>
    </row>
    <row r="210" spans="2:6">
      <c r="B210" t="s">
        <v>666</v>
      </c>
      <c r="C210" s="1" t="s">
        <v>667</v>
      </c>
      <c r="D210" t="s">
        <v>2610</v>
      </c>
      <c r="E210" s="74">
        <f t="shared" si="3"/>
        <v>13349.129032258064</v>
      </c>
      <c r="F210" s="17">
        <v>413823</v>
      </c>
    </row>
    <row r="211" spans="2:6">
      <c r="B211" t="s">
        <v>672</v>
      </c>
      <c r="C211" t="s">
        <v>673</v>
      </c>
      <c r="D211">
        <v>103</v>
      </c>
      <c r="E211" s="74">
        <f t="shared" si="3"/>
        <v>13342.451612903225</v>
      </c>
      <c r="F211" s="17">
        <v>413616</v>
      </c>
    </row>
    <row r="212" spans="2:6">
      <c r="B212" t="s">
        <v>675</v>
      </c>
      <c r="C212" s="1" t="s">
        <v>676</v>
      </c>
      <c r="D212" t="s">
        <v>2620</v>
      </c>
      <c r="E212" s="74">
        <f t="shared" si="3"/>
        <v>13335.903225806451</v>
      </c>
      <c r="F212" s="17">
        <v>413413</v>
      </c>
    </row>
    <row r="213" spans="2:6">
      <c r="B213" t="s">
        <v>681</v>
      </c>
      <c r="C213" t="s">
        <v>682</v>
      </c>
      <c r="D213">
        <v>105</v>
      </c>
      <c r="E213" s="74">
        <f t="shared" si="3"/>
        <v>13283.806451612903</v>
      </c>
      <c r="F213" s="17">
        <v>411798</v>
      </c>
    </row>
    <row r="214" spans="2:6">
      <c r="B214" t="s">
        <v>685</v>
      </c>
      <c r="C214" s="1" t="s">
        <v>686</v>
      </c>
      <c r="D214" t="s">
        <v>2599</v>
      </c>
      <c r="E214" s="74">
        <f t="shared" si="3"/>
        <v>13278.161290322581</v>
      </c>
      <c r="F214" s="17">
        <v>411623</v>
      </c>
    </row>
    <row r="215" spans="2:6">
      <c r="B215" t="s">
        <v>688</v>
      </c>
      <c r="C215" t="s">
        <v>689</v>
      </c>
      <c r="D215" t="s">
        <v>2642</v>
      </c>
      <c r="E215" s="74">
        <f t="shared" si="3"/>
        <v>13214.548387096775</v>
      </c>
      <c r="F215" s="17">
        <v>409651</v>
      </c>
    </row>
    <row r="216" spans="2:6">
      <c r="B216" t="s">
        <v>691</v>
      </c>
      <c r="C216" t="s">
        <v>692</v>
      </c>
      <c r="D216" t="s">
        <v>2642</v>
      </c>
      <c r="E216" s="74">
        <f t="shared" si="3"/>
        <v>13214.41935483871</v>
      </c>
      <c r="F216" s="17">
        <v>409647</v>
      </c>
    </row>
    <row r="217" spans="2:6">
      <c r="B217" t="s">
        <v>694</v>
      </c>
      <c r="C217" t="s">
        <v>695</v>
      </c>
      <c r="D217" t="s">
        <v>2651</v>
      </c>
      <c r="E217" s="74">
        <f t="shared" si="3"/>
        <v>13210.806451612903</v>
      </c>
      <c r="F217" s="17">
        <v>409535</v>
      </c>
    </row>
    <row r="218" spans="2:6">
      <c r="B218" t="s">
        <v>698</v>
      </c>
      <c r="C218" s="1" t="s">
        <v>699</v>
      </c>
      <c r="D218" t="s">
        <v>2652</v>
      </c>
      <c r="E218" s="74">
        <f t="shared" si="3"/>
        <v>13209.838709677419</v>
      </c>
      <c r="F218" s="17">
        <v>409505</v>
      </c>
    </row>
    <row r="219" spans="2:6">
      <c r="B219" t="s">
        <v>702</v>
      </c>
      <c r="C219" t="s">
        <v>703</v>
      </c>
      <c r="D219">
        <v>105</v>
      </c>
      <c r="E219" s="74">
        <f t="shared" si="3"/>
        <v>13198.870967741936</v>
      </c>
      <c r="F219" s="17">
        <v>409165</v>
      </c>
    </row>
    <row r="220" spans="2:6">
      <c r="B220" t="s">
        <v>705</v>
      </c>
      <c r="C220" s="1" t="s">
        <v>706</v>
      </c>
      <c r="D220" t="s">
        <v>2599</v>
      </c>
      <c r="E220" s="74">
        <f t="shared" si="3"/>
        <v>13181.483870967742</v>
      </c>
      <c r="F220" s="17">
        <v>408626</v>
      </c>
    </row>
    <row r="221" spans="2:6">
      <c r="B221" t="s">
        <v>763</v>
      </c>
      <c r="C221" s="1" t="s">
        <v>764</v>
      </c>
      <c r="D221" t="s">
        <v>2606</v>
      </c>
      <c r="E221" s="74">
        <f t="shared" si="3"/>
        <v>13167.709677419354</v>
      </c>
      <c r="F221" s="17">
        <v>408199</v>
      </c>
    </row>
    <row r="222" spans="2:6">
      <c r="B222" t="s">
        <v>711</v>
      </c>
      <c r="C222" s="1" t="s">
        <v>712</v>
      </c>
      <c r="D222" t="s">
        <v>2599</v>
      </c>
      <c r="E222" s="74">
        <f t="shared" si="3"/>
        <v>13109.451612903225</v>
      </c>
      <c r="F222" s="17">
        <v>406393</v>
      </c>
    </row>
    <row r="223" spans="2:6">
      <c r="B223" t="s">
        <v>714</v>
      </c>
      <c r="C223" s="1" t="s">
        <v>715</v>
      </c>
      <c r="D223" t="s">
        <v>2600</v>
      </c>
      <c r="E223" s="74">
        <f t="shared" si="3"/>
        <v>13108.354838709678</v>
      </c>
      <c r="F223" s="17">
        <v>406359</v>
      </c>
    </row>
    <row r="224" spans="2:6">
      <c r="B224" t="s">
        <v>717</v>
      </c>
      <c r="C224" t="s">
        <v>718</v>
      </c>
      <c r="D224" t="s">
        <v>2609</v>
      </c>
      <c r="E224" s="74">
        <f t="shared" si="3"/>
        <v>13098.129032258064</v>
      </c>
      <c r="F224" s="17">
        <v>406042</v>
      </c>
    </row>
    <row r="225" spans="2:6">
      <c r="B225" t="s">
        <v>720</v>
      </c>
      <c r="C225" s="1" t="s">
        <v>721</v>
      </c>
      <c r="D225" t="s">
        <v>323</v>
      </c>
      <c r="E225" s="74">
        <f t="shared" si="3"/>
        <v>13092.806451612903</v>
      </c>
      <c r="F225" s="17">
        <v>405877</v>
      </c>
    </row>
    <row r="226" spans="2:6">
      <c r="B226" t="s">
        <v>723</v>
      </c>
      <c r="C226" s="1" t="s">
        <v>724</v>
      </c>
      <c r="D226" t="s">
        <v>2648</v>
      </c>
      <c r="E226" s="74">
        <f t="shared" si="3"/>
        <v>13063.806451612903</v>
      </c>
      <c r="F226" s="17">
        <v>404978</v>
      </c>
    </row>
    <row r="227" spans="2:6">
      <c r="B227" t="s">
        <v>726</v>
      </c>
      <c r="C227" t="s">
        <v>727</v>
      </c>
      <c r="D227" t="s">
        <v>2611</v>
      </c>
      <c r="E227" s="74">
        <f t="shared" si="3"/>
        <v>13059.516129032258</v>
      </c>
      <c r="F227" s="17">
        <v>404845</v>
      </c>
    </row>
    <row r="228" spans="2:6">
      <c r="B228" t="s">
        <v>729</v>
      </c>
      <c r="C228" s="1" t="s">
        <v>730</v>
      </c>
      <c r="D228" t="s">
        <v>2630</v>
      </c>
      <c r="E228" s="74">
        <f t="shared" si="3"/>
        <v>13040.709677419354</v>
      </c>
      <c r="F228" s="17">
        <v>404262</v>
      </c>
    </row>
    <row r="229" spans="2:6">
      <c r="B229" t="s">
        <v>732</v>
      </c>
      <c r="C229" s="1" t="s">
        <v>733</v>
      </c>
      <c r="D229" t="s">
        <v>2607</v>
      </c>
      <c r="E229" s="74">
        <f t="shared" si="3"/>
        <v>13036.096774193549</v>
      </c>
      <c r="F229" s="17">
        <v>404119</v>
      </c>
    </row>
    <row r="230" spans="2:6">
      <c r="B230" t="s">
        <v>735</v>
      </c>
      <c r="C230" s="1" t="s">
        <v>736</v>
      </c>
      <c r="D230" t="s">
        <v>2636</v>
      </c>
      <c r="E230" s="74">
        <f t="shared" si="3"/>
        <v>13035.451612903225</v>
      </c>
      <c r="F230" s="17">
        <v>404099</v>
      </c>
    </row>
    <row r="231" spans="2:6">
      <c r="B231" t="s">
        <v>784</v>
      </c>
      <c r="C231" t="s">
        <v>785</v>
      </c>
      <c r="D231" t="s">
        <v>2625</v>
      </c>
      <c r="E231" s="74">
        <f t="shared" si="3"/>
        <v>12978.354838709678</v>
      </c>
      <c r="F231" s="17">
        <v>402329</v>
      </c>
    </row>
    <row r="232" spans="2:6">
      <c r="B232" t="s">
        <v>738</v>
      </c>
      <c r="C232" t="s">
        <v>739</v>
      </c>
      <c r="D232" t="s">
        <v>2642</v>
      </c>
      <c r="E232" s="74">
        <f t="shared" si="3"/>
        <v>12961.161290322581</v>
      </c>
      <c r="F232" s="17">
        <v>401796</v>
      </c>
    </row>
    <row r="233" spans="2:6">
      <c r="B233" t="s">
        <v>741</v>
      </c>
      <c r="C233" s="1" t="s">
        <v>742</v>
      </c>
      <c r="D233" t="s">
        <v>2636</v>
      </c>
      <c r="E233" s="74">
        <f t="shared" si="3"/>
        <v>12958.58064516129</v>
      </c>
      <c r="F233" s="17">
        <v>401716</v>
      </c>
    </row>
    <row r="234" spans="2:6">
      <c r="B234" t="s">
        <v>744</v>
      </c>
      <c r="C234" s="1" t="s">
        <v>745</v>
      </c>
      <c r="D234" s="1" t="s">
        <v>746</v>
      </c>
      <c r="E234" s="74">
        <f t="shared" si="3"/>
        <v>12930.322580645161</v>
      </c>
      <c r="F234" s="17">
        <v>400840</v>
      </c>
    </row>
    <row r="235" spans="2:6">
      <c r="B235" t="s">
        <v>748</v>
      </c>
      <c r="C235" t="s">
        <v>749</v>
      </c>
      <c r="D235" t="s">
        <v>2614</v>
      </c>
      <c r="E235" s="74">
        <f t="shared" si="3"/>
        <v>12922.322580645161</v>
      </c>
      <c r="F235" s="17">
        <v>400592</v>
      </c>
    </row>
    <row r="236" spans="2:6">
      <c r="B236" t="s">
        <v>751</v>
      </c>
      <c r="C236" s="1" t="s">
        <v>752</v>
      </c>
      <c r="D236" t="s">
        <v>2619</v>
      </c>
      <c r="E236" s="74">
        <f t="shared" si="3"/>
        <v>12916.838709677419</v>
      </c>
      <c r="F236" s="17">
        <v>400422</v>
      </c>
    </row>
    <row r="237" spans="2:6">
      <c r="B237" t="s">
        <v>754</v>
      </c>
      <c r="C237" s="1" t="s">
        <v>755</v>
      </c>
      <c r="D237" t="s">
        <v>2615</v>
      </c>
      <c r="E237" s="74">
        <f t="shared" si="3"/>
        <v>12916.354838709678</v>
      </c>
      <c r="F237" s="17">
        <v>400407</v>
      </c>
    </row>
    <row r="238" spans="2:6">
      <c r="B238" t="s">
        <v>757</v>
      </c>
      <c r="C238" s="1" t="s">
        <v>758</v>
      </c>
      <c r="D238" t="s">
        <v>2616</v>
      </c>
      <c r="E238" s="74">
        <f t="shared" si="3"/>
        <v>12912.548387096775</v>
      </c>
      <c r="F238" s="17">
        <v>400289</v>
      </c>
    </row>
    <row r="239" spans="2:6">
      <c r="B239" t="s">
        <v>760</v>
      </c>
      <c r="C239" s="1" t="s">
        <v>761</v>
      </c>
      <c r="D239" t="s">
        <v>323</v>
      </c>
      <c r="E239" s="74">
        <f t="shared" si="3"/>
        <v>12903.258064516129</v>
      </c>
      <c r="F239" s="17">
        <v>400001</v>
      </c>
    </row>
    <row r="240" spans="2:6">
      <c r="B240" t="s">
        <v>766</v>
      </c>
      <c r="C240" t="s">
        <v>767</v>
      </c>
      <c r="D240" t="s">
        <v>2624</v>
      </c>
      <c r="E240" s="74">
        <f t="shared" si="3"/>
        <v>12874.838709677419</v>
      </c>
      <c r="F240" s="17">
        <v>399120</v>
      </c>
    </row>
    <row r="241" spans="2:6">
      <c r="B241" t="s">
        <v>769</v>
      </c>
      <c r="C241" t="s">
        <v>770</v>
      </c>
      <c r="D241" t="s">
        <v>2642</v>
      </c>
      <c r="E241" s="74">
        <f t="shared" si="3"/>
        <v>12856.709677419354</v>
      </c>
      <c r="F241" s="17">
        <v>398558</v>
      </c>
    </row>
    <row r="242" spans="2:6">
      <c r="B242" t="s">
        <v>775</v>
      </c>
      <c r="C242" t="s">
        <v>776</v>
      </c>
      <c r="D242" t="s">
        <v>2619</v>
      </c>
      <c r="E242" s="74">
        <f t="shared" si="3"/>
        <v>12811.774193548386</v>
      </c>
      <c r="F242" s="17">
        <v>397165</v>
      </c>
    </row>
    <row r="243" spans="2:6">
      <c r="B243" t="s">
        <v>778</v>
      </c>
      <c r="C243" t="s">
        <v>779</v>
      </c>
      <c r="D243" t="s">
        <v>2617</v>
      </c>
      <c r="E243" s="74">
        <f t="shared" si="3"/>
        <v>12784.741935483871</v>
      </c>
      <c r="F243" s="17">
        <v>396327</v>
      </c>
    </row>
    <row r="244" spans="2:6">
      <c r="B244" t="s">
        <v>781</v>
      </c>
      <c r="C244" s="1" t="s">
        <v>782</v>
      </c>
      <c r="D244" t="s">
        <v>2636</v>
      </c>
      <c r="E244" s="74">
        <f t="shared" si="3"/>
        <v>12755.354838709678</v>
      </c>
      <c r="F244" s="17">
        <v>395416</v>
      </c>
    </row>
    <row r="245" spans="2:6">
      <c r="B245" t="s">
        <v>787</v>
      </c>
      <c r="C245" t="s">
        <v>788</v>
      </c>
      <c r="D245">
        <v>103</v>
      </c>
      <c r="E245" s="74">
        <f t="shared" si="3"/>
        <v>12749.935483870968</v>
      </c>
      <c r="F245" s="17">
        <v>395248</v>
      </c>
    </row>
    <row r="246" spans="2:6">
      <c r="B246" t="s">
        <v>790</v>
      </c>
      <c r="C246" s="1" t="s">
        <v>791</v>
      </c>
      <c r="D246" t="s">
        <v>2632</v>
      </c>
      <c r="E246" s="74">
        <f t="shared" si="3"/>
        <v>12748.451612903225</v>
      </c>
      <c r="F246" s="17">
        <v>395202</v>
      </c>
    </row>
    <row r="247" spans="2:6">
      <c r="B247" t="s">
        <v>793</v>
      </c>
      <c r="C247" s="1" t="s">
        <v>794</v>
      </c>
      <c r="D247" t="s">
        <v>2601</v>
      </c>
      <c r="E247" s="74">
        <f t="shared" si="3"/>
        <v>12740.741935483871</v>
      </c>
      <c r="F247" s="17">
        <v>394963</v>
      </c>
    </row>
    <row r="248" spans="2:6">
      <c r="B248" t="s">
        <v>796</v>
      </c>
      <c r="C248" t="s">
        <v>797</v>
      </c>
      <c r="D248" t="s">
        <v>2619</v>
      </c>
      <c r="E248" s="74">
        <f t="shared" si="3"/>
        <v>12737.903225806451</v>
      </c>
      <c r="F248" s="17">
        <v>394875</v>
      </c>
    </row>
    <row r="249" spans="2:6">
      <c r="B249" t="s">
        <v>799</v>
      </c>
      <c r="C249" t="s">
        <v>455</v>
      </c>
      <c r="D249" t="s">
        <v>2635</v>
      </c>
      <c r="E249" s="74">
        <f t="shared" si="3"/>
        <v>12724.354838709678</v>
      </c>
      <c r="F249" s="17">
        <v>394455</v>
      </c>
    </row>
    <row r="250" spans="2:6">
      <c r="B250" t="s">
        <v>801</v>
      </c>
      <c r="C250" t="s">
        <v>802</v>
      </c>
      <c r="D250" t="s">
        <v>2644</v>
      </c>
      <c r="E250" s="74">
        <f t="shared" si="3"/>
        <v>12706.161290322581</v>
      </c>
      <c r="F250" s="17">
        <v>393891</v>
      </c>
    </row>
    <row r="251" spans="2:6">
      <c r="B251" t="s">
        <v>804</v>
      </c>
      <c r="C251" t="s">
        <v>805</v>
      </c>
      <c r="D251" t="s">
        <v>2634</v>
      </c>
      <c r="E251" s="74">
        <f t="shared" si="3"/>
        <v>12695.903225806451</v>
      </c>
      <c r="F251" s="17">
        <v>393573</v>
      </c>
    </row>
    <row r="252" spans="2:6">
      <c r="B252" t="s">
        <v>807</v>
      </c>
      <c r="C252" t="s">
        <v>808</v>
      </c>
      <c r="D252" t="s">
        <v>2602</v>
      </c>
      <c r="E252" s="74">
        <f t="shared" si="3"/>
        <v>12689.741935483871</v>
      </c>
      <c r="F252" s="17">
        <v>393382</v>
      </c>
    </row>
    <row r="253" spans="2:6">
      <c r="B253" t="s">
        <v>1076</v>
      </c>
      <c r="C253" s="1" t="s">
        <v>1077</v>
      </c>
      <c r="D253" t="s">
        <v>2600</v>
      </c>
      <c r="E253" s="74">
        <f t="shared" si="3"/>
        <v>12688.290322580646</v>
      </c>
      <c r="F253" s="17">
        <v>393337</v>
      </c>
    </row>
    <row r="254" spans="2:6">
      <c r="B254" t="s">
        <v>810</v>
      </c>
      <c r="C254" s="1" t="s">
        <v>811</v>
      </c>
      <c r="D254" t="s">
        <v>2616</v>
      </c>
      <c r="E254" s="74">
        <f t="shared" si="3"/>
        <v>12671.322580645161</v>
      </c>
      <c r="F254" s="17">
        <v>392811</v>
      </c>
    </row>
    <row r="255" spans="2:6">
      <c r="B255" t="s">
        <v>813</v>
      </c>
      <c r="C255" s="1" t="s">
        <v>814</v>
      </c>
      <c r="D255" t="s">
        <v>2604</v>
      </c>
      <c r="E255" s="74">
        <f t="shared" si="3"/>
        <v>12646.387096774193</v>
      </c>
      <c r="F255" s="17">
        <v>392038</v>
      </c>
    </row>
    <row r="256" spans="2:6">
      <c r="B256" t="s">
        <v>816</v>
      </c>
      <c r="C256" t="s">
        <v>817</v>
      </c>
      <c r="D256" t="s">
        <v>2608</v>
      </c>
      <c r="E256" s="74">
        <f t="shared" si="3"/>
        <v>12643.870967741936</v>
      </c>
      <c r="F256" s="17">
        <v>391960</v>
      </c>
    </row>
    <row r="257" spans="2:6">
      <c r="B257" t="s">
        <v>819</v>
      </c>
      <c r="C257" t="s">
        <v>820</v>
      </c>
      <c r="D257" t="s">
        <v>2645</v>
      </c>
      <c r="E257" s="74">
        <f t="shared" si="3"/>
        <v>12619.096774193549</v>
      </c>
      <c r="F257" s="17">
        <v>391192</v>
      </c>
    </row>
    <row r="258" spans="2:6">
      <c r="B258" t="s">
        <v>822</v>
      </c>
      <c r="C258" t="s">
        <v>823</v>
      </c>
      <c r="D258" t="s">
        <v>2621</v>
      </c>
      <c r="E258" s="74">
        <f t="shared" ref="E258:E321" si="4">F258/31</f>
        <v>12613.935483870968</v>
      </c>
      <c r="F258" s="17">
        <v>391032</v>
      </c>
    </row>
    <row r="259" spans="2:6">
      <c r="B259" t="s">
        <v>825</v>
      </c>
      <c r="C259" s="1" t="s">
        <v>826</v>
      </c>
      <c r="D259" t="s">
        <v>2604</v>
      </c>
      <c r="E259" s="74">
        <f t="shared" si="4"/>
        <v>12609.096774193549</v>
      </c>
      <c r="F259" s="17">
        <v>390882</v>
      </c>
    </row>
    <row r="260" spans="2:6">
      <c r="B260" t="s">
        <v>901</v>
      </c>
      <c r="C260" s="1" t="s">
        <v>902</v>
      </c>
      <c r="D260" t="s">
        <v>2604</v>
      </c>
      <c r="E260" s="74">
        <f t="shared" si="4"/>
        <v>12606.41935483871</v>
      </c>
      <c r="F260" s="17">
        <v>390799</v>
      </c>
    </row>
    <row r="261" spans="2:6">
      <c r="B261" t="s">
        <v>828</v>
      </c>
      <c r="C261" s="1" t="s">
        <v>829</v>
      </c>
      <c r="D261" t="s">
        <v>2620</v>
      </c>
      <c r="E261" s="74">
        <f t="shared" si="4"/>
        <v>12560.58064516129</v>
      </c>
      <c r="F261" s="17">
        <v>389378</v>
      </c>
    </row>
    <row r="262" spans="2:6">
      <c r="B262" t="s">
        <v>831</v>
      </c>
      <c r="C262" s="1" t="s">
        <v>832</v>
      </c>
      <c r="D262" t="s">
        <v>2653</v>
      </c>
      <c r="E262" s="74">
        <f t="shared" si="4"/>
        <v>12556</v>
      </c>
      <c r="F262" s="17">
        <v>389236</v>
      </c>
    </row>
    <row r="263" spans="2:6">
      <c r="B263" t="s">
        <v>835</v>
      </c>
      <c r="C263" t="s">
        <v>836</v>
      </c>
      <c r="D263" t="s">
        <v>2602</v>
      </c>
      <c r="E263" s="74">
        <f t="shared" si="4"/>
        <v>12522.032258064517</v>
      </c>
      <c r="F263" s="17">
        <v>388183</v>
      </c>
    </row>
    <row r="264" spans="2:6">
      <c r="B264" t="s">
        <v>838</v>
      </c>
      <c r="C264" s="1" t="s">
        <v>839</v>
      </c>
      <c r="D264" t="s">
        <v>2599</v>
      </c>
      <c r="E264" s="74">
        <f t="shared" si="4"/>
        <v>12519.838709677419</v>
      </c>
      <c r="F264" s="17">
        <v>388115</v>
      </c>
    </row>
    <row r="265" spans="2:6">
      <c r="B265" t="s">
        <v>841</v>
      </c>
      <c r="C265" t="s">
        <v>842</v>
      </c>
      <c r="D265" t="s">
        <v>2650</v>
      </c>
      <c r="E265" s="74">
        <f t="shared" si="4"/>
        <v>12517.096774193549</v>
      </c>
      <c r="F265" s="17">
        <v>388030</v>
      </c>
    </row>
    <row r="266" spans="2:6">
      <c r="B266" t="s">
        <v>847</v>
      </c>
      <c r="C266" s="1" t="s">
        <v>848</v>
      </c>
      <c r="D266" t="s">
        <v>2604</v>
      </c>
      <c r="E266" s="74">
        <f t="shared" si="4"/>
        <v>12509.774193548386</v>
      </c>
      <c r="F266" s="17">
        <v>387803</v>
      </c>
    </row>
    <row r="267" spans="2:6">
      <c r="B267" t="s">
        <v>904</v>
      </c>
      <c r="C267" t="s">
        <v>905</v>
      </c>
      <c r="D267" t="s">
        <v>2602</v>
      </c>
      <c r="E267" s="74">
        <f t="shared" si="4"/>
        <v>12509.548387096775</v>
      </c>
      <c r="F267" s="17">
        <v>387796</v>
      </c>
    </row>
    <row r="268" spans="2:6">
      <c r="B268" t="s">
        <v>844</v>
      </c>
      <c r="C268" s="1" t="s">
        <v>845</v>
      </c>
      <c r="D268" t="s">
        <v>2631</v>
      </c>
      <c r="E268" s="74">
        <f t="shared" si="4"/>
        <v>12506.58064516129</v>
      </c>
      <c r="F268" s="17">
        <v>387704</v>
      </c>
    </row>
    <row r="269" spans="2:6">
      <c r="B269" t="s">
        <v>850</v>
      </c>
      <c r="C269" t="s">
        <v>851</v>
      </c>
      <c r="D269" t="s">
        <v>2634</v>
      </c>
      <c r="E269" s="74">
        <f t="shared" si="4"/>
        <v>12499.354838709678</v>
      </c>
      <c r="F269" s="17">
        <v>387480</v>
      </c>
    </row>
    <row r="270" spans="2:6">
      <c r="B270" t="s">
        <v>853</v>
      </c>
      <c r="C270" t="s">
        <v>854</v>
      </c>
      <c r="D270" t="s">
        <v>2641</v>
      </c>
      <c r="E270" s="74">
        <f t="shared" si="4"/>
        <v>12498.064516129032</v>
      </c>
      <c r="F270" s="17">
        <v>387440</v>
      </c>
    </row>
    <row r="271" spans="2:6">
      <c r="B271" t="s">
        <v>856</v>
      </c>
      <c r="C271" t="s">
        <v>857</v>
      </c>
      <c r="D271" t="s">
        <v>83</v>
      </c>
      <c r="E271" s="74">
        <f t="shared" si="4"/>
        <v>12462.322580645161</v>
      </c>
      <c r="F271" s="17">
        <v>386332</v>
      </c>
    </row>
    <row r="272" spans="2:6">
      <c r="B272" t="s">
        <v>859</v>
      </c>
      <c r="C272" t="s">
        <v>860</v>
      </c>
      <c r="D272" t="s">
        <v>2641</v>
      </c>
      <c r="E272" s="74">
        <f t="shared" si="4"/>
        <v>12445.677419354839</v>
      </c>
      <c r="F272" s="17">
        <v>385816</v>
      </c>
    </row>
    <row r="273" spans="2:6">
      <c r="B273" t="s">
        <v>862</v>
      </c>
      <c r="C273" t="s">
        <v>863</v>
      </c>
      <c r="D273" t="s">
        <v>2602</v>
      </c>
      <c r="E273" s="74">
        <f t="shared" si="4"/>
        <v>12440.483870967742</v>
      </c>
      <c r="F273" s="17">
        <v>385655</v>
      </c>
    </row>
    <row r="274" spans="2:6">
      <c r="B274" t="s">
        <v>865</v>
      </c>
      <c r="C274" s="1" t="s">
        <v>866</v>
      </c>
      <c r="D274" t="s">
        <v>2648</v>
      </c>
      <c r="E274" s="74">
        <f t="shared" si="4"/>
        <v>12431</v>
      </c>
      <c r="F274" s="17">
        <v>385361</v>
      </c>
    </row>
    <row r="275" spans="2:6">
      <c r="B275" t="s">
        <v>868</v>
      </c>
      <c r="C275" s="1" t="s">
        <v>869</v>
      </c>
      <c r="D275" t="s">
        <v>2653</v>
      </c>
      <c r="E275" s="74">
        <f t="shared" si="4"/>
        <v>12423.41935483871</v>
      </c>
      <c r="F275" s="17">
        <v>385126</v>
      </c>
    </row>
    <row r="276" spans="2:6">
      <c r="B276" t="s">
        <v>871</v>
      </c>
      <c r="C276" t="s">
        <v>872</v>
      </c>
      <c r="D276" t="s">
        <v>2640</v>
      </c>
      <c r="E276" s="74">
        <f t="shared" si="4"/>
        <v>12421.290322580646</v>
      </c>
      <c r="F276" s="17">
        <v>385060</v>
      </c>
    </row>
    <row r="277" spans="2:6">
      <c r="B277" t="s">
        <v>877</v>
      </c>
      <c r="C277" t="s">
        <v>878</v>
      </c>
      <c r="D277" t="s">
        <v>83</v>
      </c>
      <c r="E277" s="74">
        <f t="shared" si="4"/>
        <v>12401.322580645161</v>
      </c>
      <c r="F277" s="17">
        <v>384441</v>
      </c>
    </row>
    <row r="278" spans="2:6">
      <c r="B278" t="s">
        <v>880</v>
      </c>
      <c r="C278" t="s">
        <v>881</v>
      </c>
      <c r="D278">
        <v>103</v>
      </c>
      <c r="E278" s="74">
        <f t="shared" si="4"/>
        <v>12379.387096774193</v>
      </c>
      <c r="F278" s="17">
        <v>383761</v>
      </c>
    </row>
    <row r="279" spans="2:6">
      <c r="B279" t="s">
        <v>883</v>
      </c>
      <c r="C279" s="1" t="s">
        <v>884</v>
      </c>
      <c r="D279" t="s">
        <v>2610</v>
      </c>
      <c r="E279" s="74">
        <f t="shared" si="4"/>
        <v>12376.354838709678</v>
      </c>
      <c r="F279" s="17">
        <v>383667</v>
      </c>
    </row>
    <row r="280" spans="2:6">
      <c r="B280" t="s">
        <v>886</v>
      </c>
      <c r="C280" t="s">
        <v>887</v>
      </c>
      <c r="D280" t="s">
        <v>2617</v>
      </c>
      <c r="E280" s="74">
        <f t="shared" si="4"/>
        <v>12373.709677419354</v>
      </c>
      <c r="F280" s="17">
        <v>383585</v>
      </c>
    </row>
    <row r="281" spans="2:6">
      <c r="B281" t="s">
        <v>889</v>
      </c>
      <c r="C281" t="s">
        <v>890</v>
      </c>
      <c r="D281" t="s">
        <v>2607</v>
      </c>
      <c r="E281" s="74">
        <f t="shared" si="4"/>
        <v>12354.387096774193</v>
      </c>
      <c r="F281" s="17">
        <v>382986</v>
      </c>
    </row>
    <row r="282" spans="2:6">
      <c r="B282" t="s">
        <v>892</v>
      </c>
      <c r="C282" t="s">
        <v>893</v>
      </c>
      <c r="D282" t="s">
        <v>2612</v>
      </c>
      <c r="E282" s="74">
        <f t="shared" si="4"/>
        <v>12328.903225806451</v>
      </c>
      <c r="F282" s="17">
        <v>382196</v>
      </c>
    </row>
    <row r="283" spans="2:6">
      <c r="B283" t="s">
        <v>895</v>
      </c>
      <c r="C283" s="1" t="s">
        <v>896</v>
      </c>
      <c r="D283" t="s">
        <v>2629</v>
      </c>
      <c r="E283" s="74">
        <f t="shared" si="4"/>
        <v>12312.709677419354</v>
      </c>
      <c r="F283" s="17">
        <v>381694</v>
      </c>
    </row>
    <row r="284" spans="2:6">
      <c r="B284" t="s">
        <v>898</v>
      </c>
      <c r="C284" s="1" t="s">
        <v>899</v>
      </c>
      <c r="D284" t="s">
        <v>2604</v>
      </c>
      <c r="E284" s="74">
        <f t="shared" si="4"/>
        <v>12302.354838709678</v>
      </c>
      <c r="F284" s="17">
        <v>381373</v>
      </c>
    </row>
    <row r="285" spans="2:6">
      <c r="B285" t="s">
        <v>922</v>
      </c>
      <c r="C285" s="1" t="s">
        <v>923</v>
      </c>
      <c r="D285" t="s">
        <v>2643</v>
      </c>
      <c r="E285" s="74">
        <f t="shared" si="4"/>
        <v>12289.58064516129</v>
      </c>
      <c r="F285" s="17">
        <v>380977</v>
      </c>
    </row>
    <row r="286" spans="2:6">
      <c r="B286" t="s">
        <v>907</v>
      </c>
      <c r="C286" s="1" t="s">
        <v>908</v>
      </c>
      <c r="D286" t="s">
        <v>2605</v>
      </c>
      <c r="E286" s="74">
        <f t="shared" si="4"/>
        <v>12268.41935483871</v>
      </c>
      <c r="F286" s="17">
        <v>380321</v>
      </c>
    </row>
    <row r="287" spans="2:6">
      <c r="B287" t="s">
        <v>910</v>
      </c>
      <c r="C287" s="1" t="s">
        <v>911</v>
      </c>
      <c r="D287">
        <v>1803</v>
      </c>
      <c r="E287" s="74">
        <f t="shared" si="4"/>
        <v>12242.774193548386</v>
      </c>
      <c r="F287" s="17">
        <v>379526</v>
      </c>
    </row>
    <row r="288" spans="2:6">
      <c r="B288" t="s">
        <v>913</v>
      </c>
      <c r="C288" t="s">
        <v>914</v>
      </c>
      <c r="D288" t="s">
        <v>2611</v>
      </c>
      <c r="E288" s="74">
        <f t="shared" si="4"/>
        <v>12239.967741935483</v>
      </c>
      <c r="F288" s="17">
        <v>379439</v>
      </c>
    </row>
    <row r="289" spans="2:6">
      <c r="B289" t="s">
        <v>916</v>
      </c>
      <c r="C289" t="s">
        <v>917</v>
      </c>
      <c r="D289" t="s">
        <v>2614</v>
      </c>
      <c r="E289" s="74">
        <f t="shared" si="4"/>
        <v>12230.548387096775</v>
      </c>
      <c r="F289" s="17">
        <v>379147</v>
      </c>
    </row>
    <row r="290" spans="2:6">
      <c r="B290" t="s">
        <v>919</v>
      </c>
      <c r="C290" t="s">
        <v>920</v>
      </c>
      <c r="D290" t="s">
        <v>83</v>
      </c>
      <c r="E290" s="74">
        <f t="shared" si="4"/>
        <v>12210.935483870968</v>
      </c>
      <c r="F290" s="17">
        <v>378539</v>
      </c>
    </row>
    <row r="291" spans="2:6">
      <c r="B291" t="s">
        <v>925</v>
      </c>
      <c r="C291" s="1" t="s">
        <v>926</v>
      </c>
      <c r="D291" t="s">
        <v>2597</v>
      </c>
      <c r="E291" s="74">
        <f t="shared" si="4"/>
        <v>12174.290322580646</v>
      </c>
      <c r="F291" s="17">
        <v>377403</v>
      </c>
    </row>
    <row r="292" spans="2:6">
      <c r="B292" t="s">
        <v>928</v>
      </c>
      <c r="C292" t="s">
        <v>929</v>
      </c>
      <c r="D292" t="s">
        <v>2619</v>
      </c>
      <c r="E292" s="74">
        <f t="shared" si="4"/>
        <v>12120.290322580646</v>
      </c>
      <c r="F292" s="17">
        <v>375729</v>
      </c>
    </row>
    <row r="293" spans="2:6">
      <c r="B293" t="s">
        <v>931</v>
      </c>
      <c r="C293" s="1" t="s">
        <v>932</v>
      </c>
      <c r="D293" t="s">
        <v>2610</v>
      </c>
      <c r="E293" s="74">
        <f t="shared" si="4"/>
        <v>12117.612903225807</v>
      </c>
      <c r="F293" s="17">
        <v>375646</v>
      </c>
    </row>
    <row r="294" spans="2:6">
      <c r="B294" t="s">
        <v>934</v>
      </c>
      <c r="C294" s="1" t="s">
        <v>935</v>
      </c>
      <c r="D294" t="s">
        <v>2648</v>
      </c>
      <c r="E294" s="74">
        <f t="shared" si="4"/>
        <v>12116.806451612903</v>
      </c>
      <c r="F294" s="17">
        <v>375621</v>
      </c>
    </row>
    <row r="295" spans="2:6">
      <c r="B295" t="s">
        <v>937</v>
      </c>
      <c r="C295" s="1" t="s">
        <v>938</v>
      </c>
      <c r="D295" t="s">
        <v>2597</v>
      </c>
      <c r="E295" s="74">
        <f t="shared" si="4"/>
        <v>12112.838709677419</v>
      </c>
      <c r="F295" s="17">
        <v>375498</v>
      </c>
    </row>
    <row r="296" spans="2:6">
      <c r="B296" t="s">
        <v>940</v>
      </c>
      <c r="C296" s="1" t="s">
        <v>941</v>
      </c>
      <c r="D296" t="s">
        <v>2624</v>
      </c>
      <c r="E296" s="74">
        <f t="shared" si="4"/>
        <v>12103.709677419354</v>
      </c>
      <c r="F296" s="17">
        <v>375215</v>
      </c>
    </row>
    <row r="297" spans="2:6">
      <c r="B297" t="s">
        <v>943</v>
      </c>
      <c r="C297" t="s">
        <v>944</v>
      </c>
      <c r="D297" t="s">
        <v>2613</v>
      </c>
      <c r="E297" s="74">
        <f t="shared" si="4"/>
        <v>12094.129032258064</v>
      </c>
      <c r="F297" s="17">
        <v>374918</v>
      </c>
    </row>
    <row r="298" spans="2:6">
      <c r="B298" t="s">
        <v>946</v>
      </c>
      <c r="C298" s="1" t="s">
        <v>947</v>
      </c>
      <c r="D298" t="s">
        <v>2631</v>
      </c>
      <c r="E298" s="74">
        <f t="shared" si="4"/>
        <v>12073.193548387097</v>
      </c>
      <c r="F298" s="17">
        <v>374269</v>
      </c>
    </row>
    <row r="299" spans="2:6">
      <c r="B299" t="s">
        <v>949</v>
      </c>
      <c r="C299" t="s">
        <v>950</v>
      </c>
      <c r="D299" t="s">
        <v>2634</v>
      </c>
      <c r="E299" s="74">
        <f t="shared" si="4"/>
        <v>12073.161290322581</v>
      </c>
      <c r="F299" s="17">
        <v>374268</v>
      </c>
    </row>
    <row r="300" spans="2:6">
      <c r="B300" t="s">
        <v>952</v>
      </c>
      <c r="C300" t="s">
        <v>953</v>
      </c>
      <c r="D300" t="s">
        <v>2625</v>
      </c>
      <c r="E300" s="74">
        <f t="shared" si="4"/>
        <v>12055.741935483871</v>
      </c>
      <c r="F300" s="17">
        <v>373728</v>
      </c>
    </row>
    <row r="301" spans="2:6">
      <c r="B301" t="s">
        <v>955</v>
      </c>
      <c r="C301" t="s">
        <v>956</v>
      </c>
      <c r="D301" t="s">
        <v>2632</v>
      </c>
      <c r="E301" s="74">
        <f t="shared" si="4"/>
        <v>12035.548387096775</v>
      </c>
      <c r="F301" s="17">
        <v>373102</v>
      </c>
    </row>
    <row r="302" spans="2:6">
      <c r="B302" t="s">
        <v>958</v>
      </c>
      <c r="C302" s="1" t="s">
        <v>959</v>
      </c>
      <c r="D302" t="s">
        <v>2601</v>
      </c>
      <c r="E302" s="74">
        <f t="shared" si="4"/>
        <v>12025.677419354839</v>
      </c>
      <c r="F302" s="17">
        <v>372796</v>
      </c>
    </row>
    <row r="303" spans="2:6">
      <c r="B303" t="s">
        <v>961</v>
      </c>
      <c r="C303" s="1" t="s">
        <v>962</v>
      </c>
      <c r="D303" t="s">
        <v>2643</v>
      </c>
      <c r="E303" s="74">
        <f t="shared" si="4"/>
        <v>12012.967741935483</v>
      </c>
      <c r="F303" s="17">
        <v>372402</v>
      </c>
    </row>
    <row r="304" spans="2:6">
      <c r="B304" t="s">
        <v>964</v>
      </c>
      <c r="C304" s="1" t="s">
        <v>965</v>
      </c>
      <c r="D304" t="s">
        <v>2631</v>
      </c>
      <c r="E304" s="74">
        <f t="shared" si="4"/>
        <v>12000.935483870968</v>
      </c>
      <c r="F304" s="17">
        <v>372029</v>
      </c>
    </row>
    <row r="305" spans="2:6">
      <c r="B305" t="s">
        <v>967</v>
      </c>
      <c r="C305" s="1" t="s">
        <v>968</v>
      </c>
      <c r="D305" t="s">
        <v>2601</v>
      </c>
      <c r="E305" s="74">
        <f t="shared" si="4"/>
        <v>11999.354838709678</v>
      </c>
      <c r="F305" s="17">
        <v>371980</v>
      </c>
    </row>
    <row r="306" spans="2:6">
      <c r="B306" t="s">
        <v>970</v>
      </c>
      <c r="C306" s="1" t="s">
        <v>971</v>
      </c>
      <c r="D306" t="s">
        <v>972</v>
      </c>
      <c r="E306" s="74">
        <f t="shared" si="4"/>
        <v>11996.483870967742</v>
      </c>
      <c r="F306" s="17">
        <v>371891</v>
      </c>
    </row>
    <row r="307" spans="2:6">
      <c r="B307" t="s">
        <v>974</v>
      </c>
      <c r="C307" s="1" t="s">
        <v>975</v>
      </c>
      <c r="D307" t="s">
        <v>2643</v>
      </c>
      <c r="E307" s="74">
        <f t="shared" si="4"/>
        <v>11980.677419354839</v>
      </c>
      <c r="F307" s="17">
        <v>371401</v>
      </c>
    </row>
    <row r="308" spans="2:6">
      <c r="B308" t="s">
        <v>977</v>
      </c>
      <c r="C308" t="s">
        <v>978</v>
      </c>
      <c r="D308">
        <v>105</v>
      </c>
      <c r="E308" s="74">
        <f t="shared" si="4"/>
        <v>11975.258064516129</v>
      </c>
      <c r="F308" s="17">
        <v>371233</v>
      </c>
    </row>
    <row r="309" spans="2:6">
      <c r="B309" t="s">
        <v>980</v>
      </c>
      <c r="C309" s="1" t="s">
        <v>981</v>
      </c>
      <c r="D309" t="s">
        <v>2630</v>
      </c>
      <c r="E309" s="74">
        <f t="shared" si="4"/>
        <v>11974.612903225807</v>
      </c>
      <c r="F309" s="17">
        <v>371213</v>
      </c>
    </row>
    <row r="310" spans="2:6">
      <c r="B310" t="s">
        <v>983</v>
      </c>
      <c r="C310" s="1" t="s">
        <v>984</v>
      </c>
      <c r="D310" t="s">
        <v>2629</v>
      </c>
      <c r="E310" s="74">
        <f t="shared" si="4"/>
        <v>11974.41935483871</v>
      </c>
      <c r="F310" s="17">
        <v>371207</v>
      </c>
    </row>
    <row r="311" spans="2:6">
      <c r="B311" t="s">
        <v>986</v>
      </c>
      <c r="C311" t="s">
        <v>987</v>
      </c>
      <c r="D311">
        <v>105</v>
      </c>
      <c r="E311" s="74">
        <f t="shared" si="4"/>
        <v>11934.129032258064</v>
      </c>
      <c r="F311" s="17">
        <v>369958</v>
      </c>
    </row>
    <row r="312" spans="2:6">
      <c r="B312" t="s">
        <v>989</v>
      </c>
      <c r="C312" t="s">
        <v>990</v>
      </c>
      <c r="D312" t="s">
        <v>2614</v>
      </c>
      <c r="E312" s="74">
        <f t="shared" si="4"/>
        <v>11929.612903225807</v>
      </c>
      <c r="F312" s="17">
        <v>369818</v>
      </c>
    </row>
    <row r="313" spans="2:6">
      <c r="B313" t="s">
        <v>992</v>
      </c>
      <c r="C313" t="s">
        <v>993</v>
      </c>
      <c r="D313" t="s">
        <v>2609</v>
      </c>
      <c r="E313" s="74">
        <f t="shared" si="4"/>
        <v>11921.935483870968</v>
      </c>
      <c r="F313" s="17">
        <v>369580</v>
      </c>
    </row>
    <row r="314" spans="2:6">
      <c r="B314" t="s">
        <v>995</v>
      </c>
      <c r="C314" s="1" t="s">
        <v>996</v>
      </c>
      <c r="D314" t="s">
        <v>2599</v>
      </c>
      <c r="E314" s="74">
        <f t="shared" si="4"/>
        <v>11915.064516129032</v>
      </c>
      <c r="F314" s="17">
        <v>369367</v>
      </c>
    </row>
    <row r="315" spans="2:6">
      <c r="B315" t="s">
        <v>1058</v>
      </c>
      <c r="C315" s="1" t="s">
        <v>1059</v>
      </c>
      <c r="D315" t="s">
        <v>2632</v>
      </c>
      <c r="E315" s="74">
        <f t="shared" si="4"/>
        <v>11879.483870967742</v>
      </c>
      <c r="F315" s="17">
        <v>368264</v>
      </c>
    </row>
    <row r="316" spans="2:6">
      <c r="B316" t="s">
        <v>998</v>
      </c>
      <c r="C316" s="1" t="s">
        <v>999</v>
      </c>
      <c r="D316" t="s">
        <v>2600</v>
      </c>
      <c r="E316" s="74">
        <f t="shared" si="4"/>
        <v>11876.193548387097</v>
      </c>
      <c r="F316" s="17">
        <v>368162</v>
      </c>
    </row>
    <row r="317" spans="2:6">
      <c r="B317" t="s">
        <v>1001</v>
      </c>
      <c r="C317" t="s">
        <v>1002</v>
      </c>
      <c r="D317" t="s">
        <v>2625</v>
      </c>
      <c r="E317" s="74">
        <f t="shared" si="4"/>
        <v>11874.612903225807</v>
      </c>
      <c r="F317" s="17">
        <v>368113</v>
      </c>
    </row>
    <row r="318" spans="2:6">
      <c r="B318" t="s">
        <v>1007</v>
      </c>
      <c r="C318" t="s">
        <v>1008</v>
      </c>
      <c r="D318" t="s">
        <v>2614</v>
      </c>
      <c r="E318" s="74">
        <f t="shared" si="4"/>
        <v>11870.806451612903</v>
      </c>
      <c r="F318" s="17">
        <v>367995</v>
      </c>
    </row>
    <row r="319" spans="2:6">
      <c r="B319" t="s">
        <v>1004</v>
      </c>
      <c r="C319" t="s">
        <v>1005</v>
      </c>
      <c r="D319" t="s">
        <v>83</v>
      </c>
      <c r="E319" s="74">
        <f t="shared" si="4"/>
        <v>11868.935483870968</v>
      </c>
      <c r="F319" s="17">
        <v>367937</v>
      </c>
    </row>
    <row r="320" spans="2:6">
      <c r="B320" t="s">
        <v>1010</v>
      </c>
      <c r="C320" t="s">
        <v>1011</v>
      </c>
      <c r="D320" t="s">
        <v>2607</v>
      </c>
      <c r="E320" s="74">
        <f t="shared" si="4"/>
        <v>11836.258064516129</v>
      </c>
      <c r="F320" s="17">
        <v>366924</v>
      </c>
    </row>
    <row r="321" spans="2:6">
      <c r="B321" t="s">
        <v>1013</v>
      </c>
      <c r="C321" t="s">
        <v>1014</v>
      </c>
      <c r="D321" t="s">
        <v>2633</v>
      </c>
      <c r="E321" s="74">
        <f t="shared" si="4"/>
        <v>11826.806451612903</v>
      </c>
      <c r="F321" s="17">
        <v>366631</v>
      </c>
    </row>
    <row r="322" spans="2:6">
      <c r="B322" t="s">
        <v>1016</v>
      </c>
      <c r="C322" t="s">
        <v>1017</v>
      </c>
      <c r="D322" t="s">
        <v>2608</v>
      </c>
      <c r="E322" s="74">
        <f t="shared" ref="E322:E385" si="5">F322/31</f>
        <v>11823.032258064517</v>
      </c>
      <c r="F322" s="17">
        <v>366514</v>
      </c>
    </row>
    <row r="323" spans="2:6">
      <c r="B323" t="s">
        <v>1019</v>
      </c>
      <c r="C323" t="s">
        <v>1020</v>
      </c>
      <c r="D323" t="s">
        <v>2614</v>
      </c>
      <c r="E323" s="74">
        <f t="shared" si="5"/>
        <v>11822.870967741936</v>
      </c>
      <c r="F323" s="17">
        <v>366509</v>
      </c>
    </row>
    <row r="324" spans="2:6">
      <c r="B324" t="s">
        <v>1022</v>
      </c>
      <c r="C324" t="s">
        <v>1023</v>
      </c>
      <c r="D324" t="s">
        <v>2598</v>
      </c>
      <c r="E324" s="74">
        <f t="shared" si="5"/>
        <v>11795.290322580646</v>
      </c>
      <c r="F324" s="17">
        <v>365654</v>
      </c>
    </row>
    <row r="325" spans="2:6">
      <c r="B325" t="s">
        <v>1025</v>
      </c>
      <c r="C325" t="s">
        <v>1026</v>
      </c>
      <c r="D325" t="s">
        <v>2626</v>
      </c>
      <c r="E325" s="74">
        <f t="shared" si="5"/>
        <v>11794.677419354839</v>
      </c>
      <c r="F325" s="17">
        <v>365635</v>
      </c>
    </row>
    <row r="326" spans="2:6">
      <c r="B326" t="s">
        <v>1028</v>
      </c>
      <c r="C326" s="1" t="s">
        <v>1029</v>
      </c>
      <c r="D326" t="s">
        <v>2601</v>
      </c>
      <c r="E326" s="74">
        <f t="shared" si="5"/>
        <v>11794.225806451614</v>
      </c>
      <c r="F326" s="17">
        <v>365621</v>
      </c>
    </row>
    <row r="327" spans="2:6">
      <c r="B327" t="s">
        <v>1031</v>
      </c>
      <c r="C327" t="s">
        <v>1032</v>
      </c>
      <c r="D327" t="s">
        <v>2634</v>
      </c>
      <c r="E327" s="74">
        <f t="shared" si="5"/>
        <v>11794.193548387097</v>
      </c>
      <c r="F327" s="17">
        <v>365620</v>
      </c>
    </row>
    <row r="328" spans="2:6">
      <c r="B328" t="s">
        <v>1034</v>
      </c>
      <c r="C328" s="1" t="s">
        <v>1035</v>
      </c>
      <c r="D328" t="s">
        <v>2604</v>
      </c>
      <c r="E328" s="74">
        <f t="shared" si="5"/>
        <v>11792</v>
      </c>
      <c r="F328" s="17">
        <v>365552</v>
      </c>
    </row>
    <row r="329" spans="2:6">
      <c r="B329" t="s">
        <v>1037</v>
      </c>
      <c r="C329" s="1" t="s">
        <v>1038</v>
      </c>
      <c r="D329" t="s">
        <v>2604</v>
      </c>
      <c r="E329" s="74">
        <f t="shared" si="5"/>
        <v>11778.161290322581</v>
      </c>
      <c r="F329" s="17">
        <v>365123</v>
      </c>
    </row>
    <row r="330" spans="2:6">
      <c r="B330" t="s">
        <v>1040</v>
      </c>
      <c r="C330" s="1" t="s">
        <v>1041</v>
      </c>
      <c r="D330" t="s">
        <v>2616</v>
      </c>
      <c r="E330" s="74">
        <f t="shared" si="5"/>
        <v>11774.483870967742</v>
      </c>
      <c r="F330" s="17">
        <v>365009</v>
      </c>
    </row>
    <row r="331" spans="2:6">
      <c r="B331" t="s">
        <v>1043</v>
      </c>
      <c r="C331" t="s">
        <v>1044</v>
      </c>
      <c r="D331" t="s">
        <v>2640</v>
      </c>
      <c r="E331" s="74">
        <f t="shared" si="5"/>
        <v>11766.838709677419</v>
      </c>
      <c r="F331" s="17">
        <v>364772</v>
      </c>
    </row>
    <row r="332" spans="2:6">
      <c r="B332" t="s">
        <v>1046</v>
      </c>
      <c r="C332" t="s">
        <v>1047</v>
      </c>
      <c r="D332" t="s">
        <v>2645</v>
      </c>
      <c r="E332" s="74">
        <f t="shared" si="5"/>
        <v>11755.064516129032</v>
      </c>
      <c r="F332" s="17">
        <v>364407</v>
      </c>
    </row>
    <row r="333" spans="2:6">
      <c r="B333" t="s">
        <v>1049</v>
      </c>
      <c r="C333" t="s">
        <v>1050</v>
      </c>
      <c r="D333" t="s">
        <v>2617</v>
      </c>
      <c r="E333" s="74">
        <f t="shared" si="5"/>
        <v>11740.838709677419</v>
      </c>
      <c r="F333" s="17">
        <v>363966</v>
      </c>
    </row>
    <row r="334" spans="2:6">
      <c r="B334" t="s">
        <v>1052</v>
      </c>
      <c r="C334" t="s">
        <v>1053</v>
      </c>
      <c r="D334" t="s">
        <v>2642</v>
      </c>
      <c r="E334" s="74">
        <f t="shared" si="5"/>
        <v>11712.064516129032</v>
      </c>
      <c r="F334" s="17">
        <v>363074</v>
      </c>
    </row>
    <row r="335" spans="2:6">
      <c r="B335" t="s">
        <v>1055</v>
      </c>
      <c r="C335" s="1" t="s">
        <v>1056</v>
      </c>
      <c r="D335" t="s">
        <v>2636</v>
      </c>
      <c r="E335" s="74">
        <f t="shared" si="5"/>
        <v>11706.387096774193</v>
      </c>
      <c r="F335" s="17">
        <v>362898</v>
      </c>
    </row>
    <row r="336" spans="2:6">
      <c r="B336" t="s">
        <v>1061</v>
      </c>
      <c r="C336" s="1" t="s">
        <v>1062</v>
      </c>
      <c r="D336" t="s">
        <v>2652</v>
      </c>
      <c r="E336" s="74">
        <f t="shared" si="5"/>
        <v>11691.612903225807</v>
      </c>
      <c r="F336" s="17">
        <v>362440</v>
      </c>
    </row>
    <row r="337" spans="2:6">
      <c r="B337" t="s">
        <v>1064</v>
      </c>
      <c r="C337" t="s">
        <v>1065</v>
      </c>
      <c r="D337" t="s">
        <v>83</v>
      </c>
      <c r="E337" s="74">
        <f t="shared" si="5"/>
        <v>11665.645161290322</v>
      </c>
      <c r="F337" s="17">
        <v>361635</v>
      </c>
    </row>
    <row r="338" spans="2:6">
      <c r="B338" t="s">
        <v>1067</v>
      </c>
      <c r="C338" s="1" t="s">
        <v>1068</v>
      </c>
      <c r="D338" t="s">
        <v>2615</v>
      </c>
      <c r="E338" s="74">
        <f t="shared" si="5"/>
        <v>11665.548387096775</v>
      </c>
      <c r="F338" s="17">
        <v>361632</v>
      </c>
    </row>
    <row r="339" spans="2:6">
      <c r="B339" t="s">
        <v>1070</v>
      </c>
      <c r="C339" t="s">
        <v>1071</v>
      </c>
      <c r="D339" t="s">
        <v>2634</v>
      </c>
      <c r="E339" s="74">
        <f t="shared" si="5"/>
        <v>11658.41935483871</v>
      </c>
      <c r="F339" s="17">
        <v>361411</v>
      </c>
    </row>
    <row r="340" spans="2:6">
      <c r="B340" t="s">
        <v>1073</v>
      </c>
      <c r="C340" t="s">
        <v>1074</v>
      </c>
      <c r="D340" t="s">
        <v>2623</v>
      </c>
      <c r="E340" s="74">
        <f t="shared" si="5"/>
        <v>11657.064516129032</v>
      </c>
      <c r="F340" s="17">
        <v>361369</v>
      </c>
    </row>
    <row r="341" spans="2:6">
      <c r="B341" t="s">
        <v>1079</v>
      </c>
      <c r="C341" t="s">
        <v>1080</v>
      </c>
      <c r="D341">
        <v>105</v>
      </c>
      <c r="E341" s="74">
        <f t="shared" si="5"/>
        <v>11624.225806451614</v>
      </c>
      <c r="F341" s="17">
        <v>360351</v>
      </c>
    </row>
    <row r="342" spans="2:6">
      <c r="B342" t="s">
        <v>1082</v>
      </c>
      <c r="C342" t="s">
        <v>1083</v>
      </c>
      <c r="D342" t="s">
        <v>2638</v>
      </c>
      <c r="E342" s="74">
        <f t="shared" si="5"/>
        <v>11620.645161290322</v>
      </c>
      <c r="F342" s="17">
        <v>360240</v>
      </c>
    </row>
    <row r="343" spans="2:6">
      <c r="B343" t="s">
        <v>1085</v>
      </c>
      <c r="C343" t="s">
        <v>1086</v>
      </c>
      <c r="D343" t="s">
        <v>83</v>
      </c>
      <c r="E343" s="74">
        <f t="shared" si="5"/>
        <v>11606.741935483871</v>
      </c>
      <c r="F343" s="17">
        <v>359809</v>
      </c>
    </row>
    <row r="344" spans="2:6">
      <c r="B344" t="s">
        <v>1088</v>
      </c>
      <c r="C344" s="1" t="s">
        <v>1089</v>
      </c>
      <c r="D344">
        <v>1803</v>
      </c>
      <c r="E344" s="74">
        <f t="shared" si="5"/>
        <v>11606.451612903225</v>
      </c>
      <c r="F344" s="17">
        <v>359800</v>
      </c>
    </row>
    <row r="345" spans="2:6">
      <c r="B345" t="s">
        <v>1091</v>
      </c>
      <c r="C345" s="1" t="s">
        <v>1092</v>
      </c>
      <c r="D345" t="s">
        <v>2605</v>
      </c>
      <c r="E345" s="74">
        <f t="shared" si="5"/>
        <v>11603.806451612903</v>
      </c>
      <c r="F345" s="17">
        <v>359718</v>
      </c>
    </row>
    <row r="346" spans="2:6">
      <c r="B346" t="s">
        <v>1094</v>
      </c>
      <c r="C346" t="s">
        <v>1095</v>
      </c>
      <c r="D346" t="s">
        <v>2608</v>
      </c>
      <c r="E346" s="74">
        <f t="shared" si="5"/>
        <v>11600.870967741936</v>
      </c>
      <c r="F346" s="17">
        <v>359627</v>
      </c>
    </row>
    <row r="347" spans="2:6">
      <c r="B347" t="s">
        <v>1097</v>
      </c>
      <c r="C347" t="s">
        <v>1098</v>
      </c>
      <c r="D347" t="s">
        <v>83</v>
      </c>
      <c r="E347" s="74">
        <f t="shared" si="5"/>
        <v>11598.451612903225</v>
      </c>
      <c r="F347" s="17">
        <v>359552</v>
      </c>
    </row>
    <row r="348" spans="2:6">
      <c r="B348" t="s">
        <v>1100</v>
      </c>
      <c r="C348" t="s">
        <v>1101</v>
      </c>
      <c r="D348" t="s">
        <v>2608</v>
      </c>
      <c r="E348" s="74">
        <f t="shared" si="5"/>
        <v>11572.161290322581</v>
      </c>
      <c r="F348" s="17">
        <v>358737</v>
      </c>
    </row>
    <row r="349" spans="2:6">
      <c r="B349" t="s">
        <v>1577</v>
      </c>
      <c r="C349" s="1" t="s">
        <v>1578</v>
      </c>
      <c r="D349" t="s">
        <v>2654</v>
      </c>
      <c r="E349" s="74">
        <f t="shared" si="5"/>
        <v>11559.354838709678</v>
      </c>
      <c r="F349" s="17">
        <v>358340</v>
      </c>
    </row>
    <row r="350" spans="2:6">
      <c r="B350" t="s">
        <v>1103</v>
      </c>
      <c r="C350" s="1" t="s">
        <v>1104</v>
      </c>
      <c r="D350" t="s">
        <v>2636</v>
      </c>
      <c r="E350" s="74">
        <f t="shared" si="5"/>
        <v>11521.612903225807</v>
      </c>
      <c r="F350" s="17">
        <v>357170</v>
      </c>
    </row>
    <row r="351" spans="2:6">
      <c r="B351" t="s">
        <v>1106</v>
      </c>
      <c r="C351" s="1" t="s">
        <v>1107</v>
      </c>
      <c r="D351">
        <v>1803</v>
      </c>
      <c r="E351" s="74">
        <f t="shared" si="5"/>
        <v>11519.58064516129</v>
      </c>
      <c r="F351" s="17">
        <v>357107</v>
      </c>
    </row>
    <row r="352" spans="2:6">
      <c r="B352" t="s">
        <v>1109</v>
      </c>
      <c r="C352" t="s">
        <v>1110</v>
      </c>
      <c r="D352" t="s">
        <v>2623</v>
      </c>
      <c r="E352" s="74">
        <f t="shared" si="5"/>
        <v>11507.387096774193</v>
      </c>
      <c r="F352" s="17">
        <v>356729</v>
      </c>
    </row>
    <row r="353" spans="2:6">
      <c r="B353" t="s">
        <v>1112</v>
      </c>
      <c r="C353" s="1" t="s">
        <v>1113</v>
      </c>
      <c r="D353" t="s">
        <v>2636</v>
      </c>
      <c r="E353" s="74">
        <f t="shared" si="5"/>
        <v>11506.258064516129</v>
      </c>
      <c r="F353" s="17">
        <v>356694</v>
      </c>
    </row>
    <row r="354" spans="2:6">
      <c r="B354" t="s">
        <v>1115</v>
      </c>
      <c r="C354" s="1" t="s">
        <v>1116</v>
      </c>
      <c r="D354" t="s">
        <v>2616</v>
      </c>
      <c r="E354" s="74">
        <f t="shared" si="5"/>
        <v>11499</v>
      </c>
      <c r="F354" s="17">
        <v>356469</v>
      </c>
    </row>
    <row r="355" spans="2:6">
      <c r="B355" t="s">
        <v>1118</v>
      </c>
      <c r="C355" s="1" t="s">
        <v>1119</v>
      </c>
      <c r="D355" t="s">
        <v>83</v>
      </c>
      <c r="E355" s="74">
        <f t="shared" si="5"/>
        <v>11494.032258064517</v>
      </c>
      <c r="F355" s="17">
        <v>356315</v>
      </c>
    </row>
    <row r="356" spans="2:6">
      <c r="B356" t="s">
        <v>1121</v>
      </c>
      <c r="C356" t="s">
        <v>1122</v>
      </c>
      <c r="D356" t="s">
        <v>2609</v>
      </c>
      <c r="E356" s="74">
        <f t="shared" si="5"/>
        <v>11492.548387096775</v>
      </c>
      <c r="F356" s="17">
        <v>356269</v>
      </c>
    </row>
    <row r="357" spans="2:6">
      <c r="B357" t="s">
        <v>1124</v>
      </c>
      <c r="C357" s="1" t="s">
        <v>1125</v>
      </c>
      <c r="D357" t="s">
        <v>2597</v>
      </c>
      <c r="E357" s="74">
        <f t="shared" si="5"/>
        <v>11437.387096774193</v>
      </c>
      <c r="F357" s="17">
        <v>354559</v>
      </c>
    </row>
    <row r="358" spans="2:6">
      <c r="B358" t="s">
        <v>1127</v>
      </c>
      <c r="C358" s="1" t="s">
        <v>1128</v>
      </c>
      <c r="D358" t="s">
        <v>972</v>
      </c>
      <c r="E358" s="74">
        <f t="shared" si="5"/>
        <v>11422.838709677419</v>
      </c>
      <c r="F358" s="17">
        <v>354108</v>
      </c>
    </row>
    <row r="359" spans="2:6">
      <c r="B359" t="s">
        <v>1130</v>
      </c>
      <c r="C359" s="1" t="s">
        <v>1131</v>
      </c>
      <c r="D359" t="s">
        <v>2629</v>
      </c>
      <c r="E359" s="74">
        <f t="shared" si="5"/>
        <v>11414.903225806451</v>
      </c>
      <c r="F359" s="17">
        <v>353862</v>
      </c>
    </row>
    <row r="360" spans="2:6">
      <c r="B360" t="s">
        <v>1133</v>
      </c>
      <c r="C360" t="s">
        <v>1134</v>
      </c>
      <c r="D360" t="s">
        <v>83</v>
      </c>
      <c r="E360" s="74">
        <f t="shared" si="5"/>
        <v>11400.483870967742</v>
      </c>
      <c r="F360" s="17">
        <v>353415</v>
      </c>
    </row>
    <row r="361" spans="2:6">
      <c r="B361" t="s">
        <v>1136</v>
      </c>
      <c r="C361" s="1" t="s">
        <v>1137</v>
      </c>
      <c r="D361" t="s">
        <v>2636</v>
      </c>
      <c r="E361" s="74">
        <f t="shared" si="5"/>
        <v>11396.935483870968</v>
      </c>
      <c r="F361" s="17">
        <v>353305</v>
      </c>
    </row>
    <row r="362" spans="2:6">
      <c r="B362" t="s">
        <v>1139</v>
      </c>
      <c r="C362" t="s">
        <v>1140</v>
      </c>
      <c r="D362" t="s">
        <v>2607</v>
      </c>
      <c r="E362" s="74">
        <f t="shared" si="5"/>
        <v>11388.903225806451</v>
      </c>
      <c r="F362" s="17">
        <v>353056</v>
      </c>
    </row>
    <row r="363" spans="2:6">
      <c r="B363" t="s">
        <v>1142</v>
      </c>
      <c r="C363" t="s">
        <v>1143</v>
      </c>
      <c r="D363" t="s">
        <v>2651</v>
      </c>
      <c r="E363" s="74">
        <f t="shared" si="5"/>
        <v>11381.612903225807</v>
      </c>
      <c r="F363" s="17">
        <v>352830</v>
      </c>
    </row>
    <row r="364" spans="2:6">
      <c r="B364" t="s">
        <v>1145</v>
      </c>
      <c r="C364" t="s">
        <v>1146</v>
      </c>
      <c r="D364" t="s">
        <v>2634</v>
      </c>
      <c r="E364" s="74">
        <f t="shared" si="5"/>
        <v>11339.032258064517</v>
      </c>
      <c r="F364" s="17">
        <v>351510</v>
      </c>
    </row>
    <row r="365" spans="2:6">
      <c r="B365" t="s">
        <v>1148</v>
      </c>
      <c r="C365" t="s">
        <v>1149</v>
      </c>
      <c r="D365" t="s">
        <v>2613</v>
      </c>
      <c r="E365" s="74">
        <f t="shared" si="5"/>
        <v>11321.774193548386</v>
      </c>
      <c r="F365" s="17">
        <v>350975</v>
      </c>
    </row>
    <row r="366" spans="2:6">
      <c r="B366" t="s">
        <v>1151</v>
      </c>
      <c r="C366" t="s">
        <v>1152</v>
      </c>
      <c r="D366" t="s">
        <v>2625</v>
      </c>
      <c r="E366" s="74">
        <f t="shared" si="5"/>
        <v>11310.032258064517</v>
      </c>
      <c r="F366" s="17">
        <v>350611</v>
      </c>
    </row>
    <row r="367" spans="2:6">
      <c r="B367" t="s">
        <v>1154</v>
      </c>
      <c r="C367" s="1" t="s">
        <v>1155</v>
      </c>
      <c r="D367" t="s">
        <v>2606</v>
      </c>
      <c r="E367" s="74">
        <f t="shared" si="5"/>
        <v>11303</v>
      </c>
      <c r="F367" s="17">
        <v>350393</v>
      </c>
    </row>
    <row r="368" spans="2:6">
      <c r="B368" t="s">
        <v>1157</v>
      </c>
      <c r="C368" s="1" t="s">
        <v>1158</v>
      </c>
      <c r="D368" t="s">
        <v>2598</v>
      </c>
      <c r="E368" s="74">
        <f t="shared" si="5"/>
        <v>11301.322580645161</v>
      </c>
      <c r="F368" s="17">
        <v>350341</v>
      </c>
    </row>
    <row r="369" spans="2:6">
      <c r="B369" t="s">
        <v>1160</v>
      </c>
      <c r="C369" s="1" t="s">
        <v>1161</v>
      </c>
      <c r="D369">
        <v>1803</v>
      </c>
      <c r="E369" s="74">
        <f t="shared" si="5"/>
        <v>11288.516129032258</v>
      </c>
      <c r="F369" s="17">
        <v>349944</v>
      </c>
    </row>
    <row r="370" spans="2:6">
      <c r="B370" t="s">
        <v>1163</v>
      </c>
      <c r="C370" s="1" t="s">
        <v>1164</v>
      </c>
      <c r="D370" t="s">
        <v>2644</v>
      </c>
      <c r="E370" s="74">
        <f t="shared" si="5"/>
        <v>11285.032258064517</v>
      </c>
      <c r="F370" s="17">
        <v>349836</v>
      </c>
    </row>
    <row r="371" spans="2:6">
      <c r="B371" t="s">
        <v>1193</v>
      </c>
      <c r="C371" s="1" t="s">
        <v>1194</v>
      </c>
      <c r="D371" t="s">
        <v>2605</v>
      </c>
      <c r="E371" s="74">
        <f t="shared" si="5"/>
        <v>11277.354838709678</v>
      </c>
      <c r="F371" s="17">
        <v>349598</v>
      </c>
    </row>
    <row r="372" spans="2:6">
      <c r="B372" t="s">
        <v>1166</v>
      </c>
      <c r="C372" t="s">
        <v>1167</v>
      </c>
      <c r="D372">
        <v>103</v>
      </c>
      <c r="E372" s="74">
        <f t="shared" si="5"/>
        <v>11264.677419354839</v>
      </c>
      <c r="F372" s="17">
        <v>349205</v>
      </c>
    </row>
    <row r="373" spans="2:6">
      <c r="B373" t="s">
        <v>1169</v>
      </c>
      <c r="C373" s="1" t="s">
        <v>1170</v>
      </c>
      <c r="D373" t="s">
        <v>2618</v>
      </c>
      <c r="E373" s="74">
        <f t="shared" si="5"/>
        <v>11254.258064516129</v>
      </c>
      <c r="F373" s="17">
        <v>348882</v>
      </c>
    </row>
    <row r="374" spans="2:6">
      <c r="B374" t="s">
        <v>1172</v>
      </c>
      <c r="C374" t="s">
        <v>1173</v>
      </c>
      <c r="D374" t="s">
        <v>2633</v>
      </c>
      <c r="E374" s="74">
        <f t="shared" si="5"/>
        <v>11233.774193548386</v>
      </c>
      <c r="F374" s="17">
        <v>348247</v>
      </c>
    </row>
    <row r="375" spans="2:6">
      <c r="B375" t="s">
        <v>1175</v>
      </c>
      <c r="C375" t="s">
        <v>1176</v>
      </c>
      <c r="D375" t="s">
        <v>2611</v>
      </c>
      <c r="E375" s="74">
        <f t="shared" si="5"/>
        <v>11228.290322580646</v>
      </c>
      <c r="F375" s="17">
        <v>348077</v>
      </c>
    </row>
    <row r="376" spans="2:6">
      <c r="B376" t="s">
        <v>1178</v>
      </c>
      <c r="C376" t="s">
        <v>1179</v>
      </c>
      <c r="D376" t="s">
        <v>2626</v>
      </c>
      <c r="E376" s="74">
        <f t="shared" si="5"/>
        <v>11222.677419354839</v>
      </c>
      <c r="F376" s="17">
        <v>347903</v>
      </c>
    </row>
    <row r="377" spans="2:6">
      <c r="B377" t="s">
        <v>1181</v>
      </c>
      <c r="C377" t="s">
        <v>1182</v>
      </c>
      <c r="D377" t="s">
        <v>2612</v>
      </c>
      <c r="E377" s="74">
        <f t="shared" si="5"/>
        <v>11219.354838709678</v>
      </c>
      <c r="F377" s="17">
        <v>347800</v>
      </c>
    </row>
    <row r="378" spans="2:6">
      <c r="B378" t="s">
        <v>1184</v>
      </c>
      <c r="C378" t="s">
        <v>1185</v>
      </c>
      <c r="D378" t="s">
        <v>2629</v>
      </c>
      <c r="E378" s="74">
        <f t="shared" si="5"/>
        <v>11214.161290322581</v>
      </c>
      <c r="F378" s="17">
        <v>347639</v>
      </c>
    </row>
    <row r="379" spans="2:6">
      <c r="B379" t="s">
        <v>1187</v>
      </c>
      <c r="C379" s="1" t="s">
        <v>1188</v>
      </c>
      <c r="D379" t="s">
        <v>2632</v>
      </c>
      <c r="E379" s="74">
        <f t="shared" si="5"/>
        <v>11202.41935483871</v>
      </c>
      <c r="F379" s="17">
        <v>347275</v>
      </c>
    </row>
    <row r="380" spans="2:6">
      <c r="B380" t="s">
        <v>1190</v>
      </c>
      <c r="C380" t="s">
        <v>1191</v>
      </c>
      <c r="D380" t="s">
        <v>83</v>
      </c>
      <c r="E380" s="74">
        <f t="shared" si="5"/>
        <v>11200.064516129032</v>
      </c>
      <c r="F380" s="17">
        <v>347202</v>
      </c>
    </row>
    <row r="381" spans="2:6">
      <c r="B381" t="s">
        <v>1196</v>
      </c>
      <c r="C381" s="1" t="s">
        <v>1197</v>
      </c>
      <c r="D381" t="s">
        <v>2606</v>
      </c>
      <c r="E381" s="74">
        <f t="shared" si="5"/>
        <v>11161</v>
      </c>
      <c r="F381" s="17">
        <v>345991</v>
      </c>
    </row>
    <row r="382" spans="2:6">
      <c r="B382" t="s">
        <v>1199</v>
      </c>
      <c r="C382" t="s">
        <v>1200</v>
      </c>
      <c r="D382" t="s">
        <v>2634</v>
      </c>
      <c r="E382" s="74">
        <f t="shared" si="5"/>
        <v>11158.096774193549</v>
      </c>
      <c r="F382" s="17">
        <v>345901</v>
      </c>
    </row>
    <row r="383" spans="2:6">
      <c r="B383" t="s">
        <v>1202</v>
      </c>
      <c r="C383" t="s">
        <v>1203</v>
      </c>
      <c r="D383" t="s">
        <v>2649</v>
      </c>
      <c r="E383" s="74">
        <f t="shared" si="5"/>
        <v>11152.612903225807</v>
      </c>
      <c r="F383" s="17">
        <v>345731</v>
      </c>
    </row>
    <row r="384" spans="2:6">
      <c r="B384" t="s">
        <v>1205</v>
      </c>
      <c r="C384" t="s">
        <v>1206</v>
      </c>
      <c r="D384" t="s">
        <v>2654</v>
      </c>
      <c r="E384" s="74">
        <f t="shared" si="5"/>
        <v>11149.903225806451</v>
      </c>
      <c r="F384" s="17">
        <v>345647</v>
      </c>
    </row>
    <row r="385" spans="2:6">
      <c r="B385" t="s">
        <v>1209</v>
      </c>
      <c r="C385" s="1" t="s">
        <v>1210</v>
      </c>
      <c r="D385" t="s">
        <v>2603</v>
      </c>
      <c r="E385" s="74">
        <f t="shared" si="5"/>
        <v>11143.258064516129</v>
      </c>
      <c r="F385" s="17">
        <v>345441</v>
      </c>
    </row>
    <row r="386" spans="2:6">
      <c r="B386" t="s">
        <v>1212</v>
      </c>
      <c r="C386" t="s">
        <v>1213</v>
      </c>
      <c r="D386" t="s">
        <v>2612</v>
      </c>
      <c r="E386" s="74">
        <f t="shared" ref="E386:E449" si="6">F386/31</f>
        <v>11143</v>
      </c>
      <c r="F386" s="17">
        <v>345433</v>
      </c>
    </row>
    <row r="387" spans="2:6">
      <c r="B387" t="s">
        <v>1215</v>
      </c>
      <c r="C387" t="s">
        <v>823</v>
      </c>
      <c r="D387" t="s">
        <v>2634</v>
      </c>
      <c r="E387" s="74">
        <f t="shared" si="6"/>
        <v>11137.290322580646</v>
      </c>
      <c r="F387" s="17">
        <v>345256</v>
      </c>
    </row>
    <row r="388" spans="2:6">
      <c r="B388" t="s">
        <v>1217</v>
      </c>
      <c r="C388" t="s">
        <v>1218</v>
      </c>
      <c r="D388" t="s">
        <v>2601</v>
      </c>
      <c r="E388" s="74">
        <f t="shared" si="6"/>
        <v>11135.709677419354</v>
      </c>
      <c r="F388" s="17">
        <v>345207</v>
      </c>
    </row>
    <row r="389" spans="2:6">
      <c r="B389" t="s">
        <v>1223</v>
      </c>
      <c r="C389" s="1" t="s">
        <v>1224</v>
      </c>
      <c r="D389" t="s">
        <v>2604</v>
      </c>
      <c r="E389" s="74">
        <f t="shared" si="6"/>
        <v>11125.322580645161</v>
      </c>
      <c r="F389" s="17">
        <v>344885</v>
      </c>
    </row>
    <row r="390" spans="2:6">
      <c r="B390" t="s">
        <v>1226</v>
      </c>
      <c r="C390" s="1" t="s">
        <v>1227</v>
      </c>
      <c r="D390" t="s">
        <v>2610</v>
      </c>
      <c r="E390" s="74">
        <f t="shared" si="6"/>
        <v>11125.064516129032</v>
      </c>
      <c r="F390" s="17">
        <v>344877</v>
      </c>
    </row>
    <row r="391" spans="2:6">
      <c r="B391" t="s">
        <v>1229</v>
      </c>
      <c r="C391" t="s">
        <v>1230</v>
      </c>
      <c r="D391" t="s">
        <v>2599</v>
      </c>
      <c r="E391" s="74">
        <f t="shared" si="6"/>
        <v>11109</v>
      </c>
      <c r="F391" s="17">
        <v>344379</v>
      </c>
    </row>
    <row r="392" spans="2:6">
      <c r="B392" t="s">
        <v>1232</v>
      </c>
      <c r="C392" t="s">
        <v>1233</v>
      </c>
      <c r="D392" t="s">
        <v>1234</v>
      </c>
      <c r="E392" s="74">
        <f t="shared" si="6"/>
        <v>11100.322580645161</v>
      </c>
      <c r="F392" s="17">
        <v>344110</v>
      </c>
    </row>
    <row r="393" spans="2:6">
      <c r="B393" t="s">
        <v>1236</v>
      </c>
      <c r="C393" s="1" t="s">
        <v>1237</v>
      </c>
      <c r="D393" t="s">
        <v>2653</v>
      </c>
      <c r="E393" s="74">
        <f t="shared" si="6"/>
        <v>11091</v>
      </c>
      <c r="F393" s="17">
        <v>343821</v>
      </c>
    </row>
    <row r="394" spans="2:6">
      <c r="B394" t="s">
        <v>1239</v>
      </c>
      <c r="C394" t="s">
        <v>1240</v>
      </c>
      <c r="D394" t="s">
        <v>323</v>
      </c>
      <c r="E394" s="74">
        <f t="shared" si="6"/>
        <v>11063.548387096775</v>
      </c>
      <c r="F394" s="17">
        <v>342970</v>
      </c>
    </row>
    <row r="395" spans="2:6">
      <c r="B395" t="s">
        <v>1242</v>
      </c>
      <c r="C395" t="s">
        <v>1243</v>
      </c>
      <c r="D395" t="s">
        <v>2612</v>
      </c>
      <c r="E395" s="74">
        <f t="shared" si="6"/>
        <v>11025.354838709678</v>
      </c>
      <c r="F395" s="17">
        <v>341786</v>
      </c>
    </row>
    <row r="396" spans="2:6">
      <c r="B396" t="s">
        <v>1245</v>
      </c>
      <c r="C396" s="1" t="s">
        <v>1246</v>
      </c>
      <c r="D396" t="s">
        <v>2620</v>
      </c>
      <c r="E396" s="74">
        <f t="shared" si="6"/>
        <v>11019.870967741936</v>
      </c>
      <c r="F396" s="17">
        <v>341616</v>
      </c>
    </row>
    <row r="397" spans="2:6">
      <c r="B397" t="s">
        <v>1248</v>
      </c>
      <c r="C397" s="1" t="s">
        <v>1249</v>
      </c>
      <c r="D397" t="s">
        <v>2599</v>
      </c>
      <c r="E397" s="74">
        <f t="shared" si="6"/>
        <v>10975.322580645161</v>
      </c>
      <c r="F397" s="17">
        <v>340235</v>
      </c>
    </row>
    <row r="398" spans="2:6">
      <c r="B398" t="s">
        <v>1251</v>
      </c>
      <c r="C398" t="s">
        <v>1252</v>
      </c>
      <c r="D398" t="s">
        <v>2633</v>
      </c>
      <c r="E398" s="74">
        <f t="shared" si="6"/>
        <v>10974.838709677419</v>
      </c>
      <c r="F398" s="17">
        <v>340220</v>
      </c>
    </row>
    <row r="399" spans="2:6">
      <c r="B399" t="s">
        <v>1254</v>
      </c>
      <c r="C399" t="s">
        <v>1255</v>
      </c>
      <c r="D399" t="s">
        <v>2640</v>
      </c>
      <c r="E399" s="74">
        <f t="shared" si="6"/>
        <v>10947.032258064517</v>
      </c>
      <c r="F399" s="17">
        <v>339358</v>
      </c>
    </row>
    <row r="400" spans="2:6">
      <c r="B400" t="s">
        <v>1257</v>
      </c>
      <c r="C400" s="1" t="s">
        <v>1258</v>
      </c>
      <c r="D400" t="s">
        <v>2616</v>
      </c>
      <c r="E400" s="74">
        <f t="shared" si="6"/>
        <v>10944.774193548386</v>
      </c>
      <c r="F400" s="17">
        <v>339288</v>
      </c>
    </row>
    <row r="401" spans="2:6">
      <c r="B401" t="s">
        <v>1260</v>
      </c>
      <c r="C401" s="1" t="s">
        <v>1261</v>
      </c>
      <c r="D401" t="s">
        <v>2631</v>
      </c>
      <c r="E401" s="74">
        <f t="shared" si="6"/>
        <v>10937.290322580646</v>
      </c>
      <c r="F401" s="17">
        <v>339056</v>
      </c>
    </row>
    <row r="402" spans="2:6">
      <c r="B402" t="s">
        <v>1469</v>
      </c>
      <c r="C402" s="1" t="s">
        <v>1470</v>
      </c>
      <c r="D402" t="s">
        <v>2634</v>
      </c>
      <c r="E402" s="74">
        <f t="shared" si="6"/>
        <v>10922.41935483871</v>
      </c>
      <c r="F402" s="17">
        <v>338595</v>
      </c>
    </row>
    <row r="403" spans="2:6">
      <c r="B403" t="s">
        <v>1263</v>
      </c>
      <c r="C403" t="s">
        <v>1264</v>
      </c>
      <c r="D403" t="s">
        <v>2607</v>
      </c>
      <c r="E403" s="74">
        <f t="shared" si="6"/>
        <v>10913.838709677419</v>
      </c>
      <c r="F403" s="17">
        <v>338329</v>
      </c>
    </row>
    <row r="404" spans="2:6">
      <c r="B404" t="s">
        <v>1266</v>
      </c>
      <c r="C404" t="s">
        <v>1267</v>
      </c>
      <c r="D404" t="s">
        <v>2654</v>
      </c>
      <c r="E404" s="74">
        <f t="shared" si="6"/>
        <v>10910.032258064517</v>
      </c>
      <c r="F404" s="17">
        <v>338211</v>
      </c>
    </row>
    <row r="405" spans="2:6">
      <c r="B405" t="s">
        <v>1269</v>
      </c>
      <c r="C405" t="s">
        <v>1270</v>
      </c>
      <c r="D405" t="s">
        <v>2617</v>
      </c>
      <c r="E405" s="74">
        <f t="shared" si="6"/>
        <v>10893.516129032258</v>
      </c>
      <c r="F405" s="17">
        <v>337699</v>
      </c>
    </row>
    <row r="406" spans="2:6">
      <c r="B406" t="s">
        <v>1272</v>
      </c>
      <c r="C406" t="s">
        <v>1273</v>
      </c>
      <c r="D406" t="s">
        <v>2607</v>
      </c>
      <c r="E406" s="74">
        <f t="shared" si="6"/>
        <v>10860.387096774193</v>
      </c>
      <c r="F406" s="17">
        <v>336672</v>
      </c>
    </row>
    <row r="407" spans="2:6">
      <c r="B407" t="s">
        <v>1275</v>
      </c>
      <c r="C407" s="1" t="s">
        <v>1276</v>
      </c>
      <c r="D407" t="s">
        <v>2606</v>
      </c>
      <c r="E407" s="74">
        <f t="shared" si="6"/>
        <v>10860.032258064517</v>
      </c>
      <c r="F407" s="17">
        <v>336661</v>
      </c>
    </row>
    <row r="408" spans="2:6">
      <c r="B408" t="s">
        <v>1278</v>
      </c>
      <c r="C408" t="s">
        <v>1279</v>
      </c>
      <c r="D408" t="s">
        <v>2602</v>
      </c>
      <c r="E408" s="74">
        <f t="shared" si="6"/>
        <v>10846.709677419354</v>
      </c>
      <c r="F408" s="17">
        <v>336248</v>
      </c>
    </row>
    <row r="409" spans="2:6">
      <c r="B409" t="s">
        <v>1281</v>
      </c>
      <c r="C409" t="s">
        <v>1282</v>
      </c>
      <c r="D409" t="s">
        <v>2634</v>
      </c>
      <c r="E409" s="74">
        <f t="shared" si="6"/>
        <v>10840.451612903225</v>
      </c>
      <c r="F409" s="17">
        <v>336054</v>
      </c>
    </row>
    <row r="410" spans="2:6">
      <c r="B410" t="s">
        <v>1284</v>
      </c>
      <c r="C410" s="1" t="s">
        <v>1285</v>
      </c>
      <c r="D410" t="s">
        <v>2654</v>
      </c>
      <c r="E410" s="74">
        <f t="shared" si="6"/>
        <v>10824.903225806451</v>
      </c>
      <c r="F410" s="17">
        <v>335572</v>
      </c>
    </row>
    <row r="411" spans="2:6">
      <c r="B411" t="s">
        <v>1287</v>
      </c>
      <c r="C411" t="s">
        <v>1288</v>
      </c>
      <c r="D411" t="s">
        <v>2647</v>
      </c>
      <c r="E411" s="74">
        <f t="shared" si="6"/>
        <v>10810.935483870968</v>
      </c>
      <c r="F411" s="17">
        <v>335139</v>
      </c>
    </row>
    <row r="412" spans="2:6">
      <c r="B412" t="s">
        <v>1290</v>
      </c>
      <c r="C412" t="s">
        <v>1291</v>
      </c>
      <c r="D412">
        <v>105</v>
      </c>
      <c r="E412" s="74">
        <f t="shared" si="6"/>
        <v>10809.290322580646</v>
      </c>
      <c r="F412" s="17">
        <v>335088</v>
      </c>
    </row>
    <row r="413" spans="2:6">
      <c r="B413" t="s">
        <v>1293</v>
      </c>
      <c r="C413" t="s">
        <v>1294</v>
      </c>
      <c r="D413" t="s">
        <v>2610</v>
      </c>
      <c r="E413" s="74">
        <f t="shared" si="6"/>
        <v>10792</v>
      </c>
      <c r="F413" s="17">
        <v>334552</v>
      </c>
    </row>
    <row r="414" spans="2:6">
      <c r="B414" t="s">
        <v>1296</v>
      </c>
      <c r="C414" s="1" t="s">
        <v>1297</v>
      </c>
      <c r="D414" t="s">
        <v>2606</v>
      </c>
      <c r="E414" s="74">
        <f t="shared" si="6"/>
        <v>10789.806451612903</v>
      </c>
      <c r="F414" s="17">
        <v>334484</v>
      </c>
    </row>
    <row r="415" spans="2:6">
      <c r="B415" t="s">
        <v>1299</v>
      </c>
      <c r="C415" t="s">
        <v>1300</v>
      </c>
      <c r="D415" t="s">
        <v>83</v>
      </c>
      <c r="E415" s="74">
        <f t="shared" si="6"/>
        <v>10782.41935483871</v>
      </c>
      <c r="F415" s="17">
        <v>334255</v>
      </c>
    </row>
    <row r="416" spans="2:6">
      <c r="B416" t="s">
        <v>1302</v>
      </c>
      <c r="C416" t="s">
        <v>1303</v>
      </c>
      <c r="D416" t="s">
        <v>2612</v>
      </c>
      <c r="E416" s="74">
        <f t="shared" si="6"/>
        <v>10778</v>
      </c>
      <c r="F416" s="17">
        <v>334118</v>
      </c>
    </row>
    <row r="417" spans="2:6">
      <c r="B417" t="s">
        <v>1305</v>
      </c>
      <c r="C417" t="s">
        <v>1306</v>
      </c>
      <c r="D417" t="s">
        <v>2649</v>
      </c>
      <c r="E417" s="74">
        <f t="shared" si="6"/>
        <v>10768.225806451614</v>
      </c>
      <c r="F417" s="17">
        <v>333815</v>
      </c>
    </row>
    <row r="418" spans="2:6">
      <c r="B418" t="s">
        <v>1308</v>
      </c>
      <c r="C418" t="s">
        <v>1309</v>
      </c>
      <c r="D418" t="s">
        <v>2635</v>
      </c>
      <c r="E418" s="74">
        <f t="shared" si="6"/>
        <v>10767.516129032258</v>
      </c>
      <c r="F418" s="17">
        <v>333793</v>
      </c>
    </row>
    <row r="419" spans="2:6">
      <c r="B419" t="s">
        <v>1311</v>
      </c>
      <c r="C419" t="s">
        <v>1312</v>
      </c>
      <c r="D419" t="s">
        <v>2626</v>
      </c>
      <c r="E419" s="74">
        <f t="shared" si="6"/>
        <v>10762.677419354839</v>
      </c>
      <c r="F419" s="17">
        <v>333643</v>
      </c>
    </row>
    <row r="420" spans="2:6">
      <c r="B420" t="s">
        <v>1314</v>
      </c>
      <c r="C420" s="1" t="s">
        <v>1315</v>
      </c>
      <c r="D420" t="s">
        <v>2627</v>
      </c>
      <c r="E420" s="74">
        <f t="shared" si="6"/>
        <v>10761.096774193549</v>
      </c>
      <c r="F420" s="17">
        <v>333594</v>
      </c>
    </row>
    <row r="421" spans="2:6">
      <c r="B421" t="s">
        <v>1317</v>
      </c>
      <c r="C421" s="1" t="s">
        <v>1318</v>
      </c>
      <c r="D421" t="s">
        <v>2616</v>
      </c>
      <c r="E421" s="74">
        <f t="shared" si="6"/>
        <v>10719</v>
      </c>
      <c r="F421" s="17">
        <v>332289</v>
      </c>
    </row>
    <row r="422" spans="2:6">
      <c r="B422" t="s">
        <v>1320</v>
      </c>
      <c r="C422" t="s">
        <v>1321</v>
      </c>
      <c r="D422" t="s">
        <v>2634</v>
      </c>
      <c r="E422" s="74">
        <f t="shared" si="6"/>
        <v>10702.935483870968</v>
      </c>
      <c r="F422" s="17">
        <v>331791</v>
      </c>
    </row>
    <row r="423" spans="2:6">
      <c r="B423" t="s">
        <v>1323</v>
      </c>
      <c r="C423" t="s">
        <v>1324</v>
      </c>
      <c r="D423" t="s">
        <v>2629</v>
      </c>
      <c r="E423" s="74">
        <f t="shared" si="6"/>
        <v>10690</v>
      </c>
      <c r="F423" s="17">
        <v>331390</v>
      </c>
    </row>
    <row r="424" spans="2:6">
      <c r="B424" t="s">
        <v>1326</v>
      </c>
      <c r="C424" t="s">
        <v>1327</v>
      </c>
      <c r="D424" t="s">
        <v>2611</v>
      </c>
      <c r="E424" s="74">
        <f t="shared" si="6"/>
        <v>10671.41935483871</v>
      </c>
      <c r="F424" s="17">
        <v>330814</v>
      </c>
    </row>
    <row r="425" spans="2:6">
      <c r="B425" t="s">
        <v>1329</v>
      </c>
      <c r="C425" s="1" t="s">
        <v>1330</v>
      </c>
      <c r="D425" t="s">
        <v>2620</v>
      </c>
      <c r="E425" s="74">
        <f t="shared" si="6"/>
        <v>10667.451612903225</v>
      </c>
      <c r="F425" s="17">
        <v>330691</v>
      </c>
    </row>
    <row r="426" spans="2:6">
      <c r="B426" t="s">
        <v>1332</v>
      </c>
      <c r="C426" t="s">
        <v>1333</v>
      </c>
      <c r="D426" t="s">
        <v>2629</v>
      </c>
      <c r="E426" s="74">
        <f t="shared" si="6"/>
        <v>10655.322580645161</v>
      </c>
      <c r="F426" s="17">
        <v>330315</v>
      </c>
    </row>
    <row r="427" spans="2:6">
      <c r="B427" t="s">
        <v>1335</v>
      </c>
      <c r="C427" t="s">
        <v>1336</v>
      </c>
      <c r="D427" t="s">
        <v>2611</v>
      </c>
      <c r="E427" s="74">
        <f t="shared" si="6"/>
        <v>10640</v>
      </c>
      <c r="F427" s="17">
        <v>329840</v>
      </c>
    </row>
    <row r="428" spans="2:6">
      <c r="B428" t="s">
        <v>1338</v>
      </c>
      <c r="C428" s="1" t="s">
        <v>1339</v>
      </c>
      <c r="D428" t="s">
        <v>2636</v>
      </c>
      <c r="E428" s="74">
        <f t="shared" si="6"/>
        <v>10638</v>
      </c>
      <c r="F428" s="17">
        <v>329778</v>
      </c>
    </row>
    <row r="429" spans="2:6">
      <c r="B429" t="s">
        <v>1341</v>
      </c>
      <c r="C429" s="1" t="s">
        <v>1342</v>
      </c>
      <c r="D429" t="s">
        <v>2601</v>
      </c>
      <c r="E429" s="74">
        <f t="shared" si="6"/>
        <v>10632.806451612903</v>
      </c>
      <c r="F429" s="17">
        <v>329617</v>
      </c>
    </row>
    <row r="430" spans="2:6">
      <c r="B430" t="s">
        <v>1344</v>
      </c>
      <c r="C430" t="s">
        <v>1345</v>
      </c>
      <c r="D430" t="s">
        <v>2646</v>
      </c>
      <c r="E430" s="74">
        <f t="shared" si="6"/>
        <v>10629.41935483871</v>
      </c>
      <c r="F430" s="17">
        <v>329512</v>
      </c>
    </row>
    <row r="431" spans="2:6">
      <c r="B431" t="s">
        <v>1347</v>
      </c>
      <c r="C431" t="s">
        <v>1348</v>
      </c>
      <c r="D431" t="s">
        <v>2641</v>
      </c>
      <c r="E431" s="74">
        <f t="shared" si="6"/>
        <v>10617.612903225807</v>
      </c>
      <c r="F431" s="17">
        <v>329146</v>
      </c>
    </row>
    <row r="432" spans="2:6">
      <c r="B432" t="s">
        <v>1370</v>
      </c>
      <c r="C432" t="s">
        <v>1371</v>
      </c>
      <c r="D432" t="s">
        <v>2613</v>
      </c>
      <c r="E432" s="74">
        <f t="shared" si="6"/>
        <v>10615.806451612903</v>
      </c>
      <c r="F432" s="17">
        <v>329090</v>
      </c>
    </row>
    <row r="433" spans="2:6">
      <c r="B433" t="s">
        <v>1350</v>
      </c>
      <c r="C433" s="1" t="s">
        <v>1351</v>
      </c>
      <c r="D433" t="s">
        <v>2610</v>
      </c>
      <c r="E433" s="74">
        <f t="shared" si="6"/>
        <v>10613.774193548386</v>
      </c>
      <c r="F433" s="17">
        <v>329027</v>
      </c>
    </row>
    <row r="434" spans="2:6">
      <c r="B434" t="s">
        <v>1353</v>
      </c>
      <c r="C434" s="1" t="s">
        <v>1354</v>
      </c>
      <c r="D434" t="s">
        <v>972</v>
      </c>
      <c r="E434" s="74">
        <f t="shared" si="6"/>
        <v>10608.064516129032</v>
      </c>
      <c r="F434" s="17">
        <v>328850</v>
      </c>
    </row>
    <row r="435" spans="2:6">
      <c r="B435" t="s">
        <v>1356</v>
      </c>
      <c r="C435" t="s">
        <v>461</v>
      </c>
      <c r="D435" t="s">
        <v>2612</v>
      </c>
      <c r="E435" s="74">
        <f t="shared" si="6"/>
        <v>10602.870967741936</v>
      </c>
      <c r="F435" s="17">
        <v>328689</v>
      </c>
    </row>
    <row r="436" spans="2:6">
      <c r="B436" t="s">
        <v>1358</v>
      </c>
      <c r="C436" s="1" t="s">
        <v>1359</v>
      </c>
      <c r="D436" t="s">
        <v>2610</v>
      </c>
      <c r="E436" s="74">
        <f t="shared" si="6"/>
        <v>10582.935483870968</v>
      </c>
      <c r="F436" s="17">
        <v>328071</v>
      </c>
    </row>
    <row r="437" spans="2:6">
      <c r="B437" t="s">
        <v>1361</v>
      </c>
      <c r="C437" t="s">
        <v>1362</v>
      </c>
      <c r="D437" t="s">
        <v>2641</v>
      </c>
      <c r="E437" s="74">
        <f t="shared" si="6"/>
        <v>10569.064516129032</v>
      </c>
      <c r="F437" s="17">
        <v>327641</v>
      </c>
    </row>
    <row r="438" spans="2:6">
      <c r="B438" t="s">
        <v>1364</v>
      </c>
      <c r="C438" s="1" t="s">
        <v>1365</v>
      </c>
      <c r="D438" t="s">
        <v>2631</v>
      </c>
      <c r="E438" s="74">
        <f t="shared" si="6"/>
        <v>10557.58064516129</v>
      </c>
      <c r="F438" s="17">
        <v>327285</v>
      </c>
    </row>
    <row r="439" spans="2:6">
      <c r="B439" t="s">
        <v>1367</v>
      </c>
      <c r="C439" t="s">
        <v>1368</v>
      </c>
      <c r="D439" t="s">
        <v>2640</v>
      </c>
      <c r="E439" s="74">
        <f t="shared" si="6"/>
        <v>10554.064516129032</v>
      </c>
      <c r="F439" s="17">
        <v>327176</v>
      </c>
    </row>
    <row r="440" spans="2:6">
      <c r="B440" t="s">
        <v>1511</v>
      </c>
      <c r="C440" t="s">
        <v>1512</v>
      </c>
      <c r="D440" t="s">
        <v>2614</v>
      </c>
      <c r="E440" s="74">
        <f t="shared" si="6"/>
        <v>10544.548387096775</v>
      </c>
      <c r="F440" s="17">
        <v>326881</v>
      </c>
    </row>
    <row r="441" spans="2:6">
      <c r="B441" t="s">
        <v>1373</v>
      </c>
      <c r="C441" t="s">
        <v>1374</v>
      </c>
      <c r="D441" t="s">
        <v>2623</v>
      </c>
      <c r="E441" s="74">
        <f t="shared" si="6"/>
        <v>10537.709677419354</v>
      </c>
      <c r="F441" s="17">
        <v>326669</v>
      </c>
    </row>
    <row r="442" spans="2:6">
      <c r="B442" t="s">
        <v>1376</v>
      </c>
      <c r="C442" t="s">
        <v>1377</v>
      </c>
      <c r="D442" t="s">
        <v>2638</v>
      </c>
      <c r="E442" s="74">
        <f t="shared" si="6"/>
        <v>10519.516129032258</v>
      </c>
      <c r="F442" s="17">
        <v>326105</v>
      </c>
    </row>
    <row r="443" spans="2:6">
      <c r="B443" t="s">
        <v>1379</v>
      </c>
      <c r="C443" t="s">
        <v>1380</v>
      </c>
      <c r="D443" t="s">
        <v>83</v>
      </c>
      <c r="E443" s="74">
        <f t="shared" si="6"/>
        <v>10486.870967741936</v>
      </c>
      <c r="F443" s="17">
        <v>325093</v>
      </c>
    </row>
    <row r="444" spans="2:6">
      <c r="B444" t="s">
        <v>1382</v>
      </c>
      <c r="C444" t="s">
        <v>1383</v>
      </c>
      <c r="D444" t="s">
        <v>2641</v>
      </c>
      <c r="E444" s="74">
        <f t="shared" si="6"/>
        <v>10465.677419354839</v>
      </c>
      <c r="F444" s="17">
        <v>324436</v>
      </c>
    </row>
    <row r="445" spans="2:6">
      <c r="B445" t="s">
        <v>1385</v>
      </c>
      <c r="C445" s="1" t="s">
        <v>1386</v>
      </c>
      <c r="D445" t="s">
        <v>2599</v>
      </c>
      <c r="E445" s="74">
        <f t="shared" si="6"/>
        <v>10465.548387096775</v>
      </c>
      <c r="F445" s="17">
        <v>324432</v>
      </c>
    </row>
    <row r="446" spans="2:6">
      <c r="B446" t="s">
        <v>1388</v>
      </c>
      <c r="C446" t="s">
        <v>1389</v>
      </c>
      <c r="D446" t="s">
        <v>83</v>
      </c>
      <c r="E446" s="74">
        <f t="shared" si="6"/>
        <v>10461.741935483871</v>
      </c>
      <c r="F446" s="17">
        <v>324314</v>
      </c>
    </row>
    <row r="447" spans="2:6">
      <c r="B447" t="s">
        <v>1391</v>
      </c>
      <c r="C447" s="1" t="s">
        <v>1392</v>
      </c>
      <c r="D447" t="s">
        <v>2653</v>
      </c>
      <c r="E447" s="74">
        <f t="shared" si="6"/>
        <v>10454.193548387097</v>
      </c>
      <c r="F447" s="17">
        <v>324080</v>
      </c>
    </row>
    <row r="448" spans="2:6">
      <c r="B448" t="s">
        <v>1394</v>
      </c>
      <c r="C448" s="1" t="s">
        <v>1395</v>
      </c>
      <c r="D448" t="s">
        <v>2618</v>
      </c>
      <c r="E448" s="74">
        <f t="shared" si="6"/>
        <v>10446.709677419354</v>
      </c>
      <c r="F448" s="17">
        <v>323848</v>
      </c>
    </row>
    <row r="449" spans="2:6">
      <c r="B449" t="s">
        <v>1397</v>
      </c>
      <c r="C449" s="1" t="s">
        <v>1398</v>
      </c>
      <c r="D449" t="s">
        <v>972</v>
      </c>
      <c r="E449" s="74">
        <f t="shared" si="6"/>
        <v>10442.870967741936</v>
      </c>
      <c r="F449" s="17">
        <v>323729</v>
      </c>
    </row>
    <row r="450" spans="2:6">
      <c r="B450" t="s">
        <v>1400</v>
      </c>
      <c r="C450" t="s">
        <v>1401</v>
      </c>
      <c r="D450" t="s">
        <v>2641</v>
      </c>
      <c r="E450" s="74">
        <f t="shared" ref="E450:E513" si="7">F450/31</f>
        <v>10439.645161290322</v>
      </c>
      <c r="F450" s="17">
        <v>323629</v>
      </c>
    </row>
    <row r="451" spans="2:6">
      <c r="B451" t="s">
        <v>1529</v>
      </c>
      <c r="C451" t="s">
        <v>1530</v>
      </c>
      <c r="D451" t="s">
        <v>2598</v>
      </c>
      <c r="E451" s="74">
        <f t="shared" si="7"/>
        <v>10421.258064516129</v>
      </c>
      <c r="F451" s="17">
        <v>323059</v>
      </c>
    </row>
    <row r="452" spans="2:6">
      <c r="B452" t="s">
        <v>1403</v>
      </c>
      <c r="C452" t="s">
        <v>1404</v>
      </c>
      <c r="D452" t="s">
        <v>2613</v>
      </c>
      <c r="E452" s="74">
        <f t="shared" si="7"/>
        <v>10408.41935483871</v>
      </c>
      <c r="F452" s="17">
        <v>322661</v>
      </c>
    </row>
    <row r="453" spans="2:6">
      <c r="B453" t="s">
        <v>1406</v>
      </c>
      <c r="C453" s="1" t="s">
        <v>1407</v>
      </c>
      <c r="D453" t="s">
        <v>2610</v>
      </c>
      <c r="E453" s="74">
        <f t="shared" si="7"/>
        <v>10405.096774193549</v>
      </c>
      <c r="F453" s="17">
        <v>322558</v>
      </c>
    </row>
    <row r="454" spans="2:6">
      <c r="B454" t="s">
        <v>1409</v>
      </c>
      <c r="C454" t="s">
        <v>1410</v>
      </c>
      <c r="D454" t="s">
        <v>2650</v>
      </c>
      <c r="E454" s="74">
        <f t="shared" si="7"/>
        <v>10391.870967741936</v>
      </c>
      <c r="F454" s="17">
        <v>322148</v>
      </c>
    </row>
    <row r="455" spans="2:6">
      <c r="B455" t="s">
        <v>1412</v>
      </c>
      <c r="C455" s="1" t="s">
        <v>1413</v>
      </c>
      <c r="D455" t="s">
        <v>2629</v>
      </c>
      <c r="E455" s="74">
        <f t="shared" si="7"/>
        <v>10382.870967741936</v>
      </c>
      <c r="F455" s="17">
        <v>321869</v>
      </c>
    </row>
    <row r="456" spans="2:6">
      <c r="B456" t="s">
        <v>1415</v>
      </c>
      <c r="C456" s="1" t="s">
        <v>1416</v>
      </c>
      <c r="D456" t="s">
        <v>2636</v>
      </c>
      <c r="E456" s="74">
        <f t="shared" si="7"/>
        <v>10381.838709677419</v>
      </c>
      <c r="F456" s="17">
        <v>321837</v>
      </c>
    </row>
    <row r="457" spans="2:6">
      <c r="B457" t="s">
        <v>1418</v>
      </c>
      <c r="C457" t="s">
        <v>1419</v>
      </c>
      <c r="D457" t="s">
        <v>323</v>
      </c>
      <c r="E457" s="74">
        <f t="shared" si="7"/>
        <v>10375.516129032258</v>
      </c>
      <c r="F457" s="17">
        <v>321641</v>
      </c>
    </row>
    <row r="458" spans="2:6">
      <c r="B458" t="s">
        <v>1421</v>
      </c>
      <c r="C458" s="1" t="s">
        <v>1422</v>
      </c>
      <c r="D458" t="s">
        <v>2632</v>
      </c>
      <c r="E458" s="74">
        <f t="shared" si="7"/>
        <v>10370.483870967742</v>
      </c>
      <c r="F458" s="17">
        <v>321485</v>
      </c>
    </row>
    <row r="459" spans="2:6">
      <c r="B459" t="s">
        <v>1424</v>
      </c>
      <c r="C459" s="1" t="s">
        <v>1425</v>
      </c>
      <c r="D459" t="s">
        <v>2644</v>
      </c>
      <c r="E459" s="74">
        <f t="shared" si="7"/>
        <v>10349.483870967742</v>
      </c>
      <c r="F459" s="17">
        <v>320834</v>
      </c>
    </row>
    <row r="460" spans="2:6">
      <c r="B460" t="s">
        <v>1427</v>
      </c>
      <c r="C460" s="1" t="s">
        <v>1428</v>
      </c>
      <c r="D460" s="1" t="s">
        <v>2622</v>
      </c>
      <c r="E460" s="74">
        <f t="shared" si="7"/>
        <v>10339.548387096775</v>
      </c>
      <c r="F460" s="17">
        <v>320526</v>
      </c>
    </row>
    <row r="461" spans="2:6">
      <c r="B461" t="s">
        <v>1430</v>
      </c>
      <c r="C461" s="1" t="s">
        <v>1431</v>
      </c>
      <c r="D461" t="s">
        <v>2653</v>
      </c>
      <c r="E461" s="74">
        <f t="shared" si="7"/>
        <v>10318.41935483871</v>
      </c>
      <c r="F461" s="17">
        <v>319871</v>
      </c>
    </row>
    <row r="462" spans="2:6">
      <c r="B462" t="s">
        <v>1433</v>
      </c>
      <c r="C462" s="1" t="s">
        <v>1434</v>
      </c>
      <c r="D462" t="s">
        <v>2653</v>
      </c>
      <c r="E462" s="74">
        <f t="shared" si="7"/>
        <v>10316.58064516129</v>
      </c>
      <c r="F462" s="17">
        <v>319814</v>
      </c>
    </row>
    <row r="463" spans="2:6">
      <c r="B463" t="s">
        <v>1436</v>
      </c>
      <c r="C463" t="s">
        <v>1437</v>
      </c>
      <c r="D463" t="s">
        <v>2646</v>
      </c>
      <c r="E463" s="74">
        <f t="shared" si="7"/>
        <v>10316.258064516129</v>
      </c>
      <c r="F463" s="17">
        <v>319804</v>
      </c>
    </row>
    <row r="464" spans="2:6">
      <c r="B464" t="s">
        <v>1439</v>
      </c>
      <c r="C464" t="s">
        <v>1440</v>
      </c>
      <c r="D464" t="s">
        <v>2608</v>
      </c>
      <c r="E464" s="74">
        <f t="shared" si="7"/>
        <v>10300.225806451614</v>
      </c>
      <c r="F464" s="17">
        <v>319307</v>
      </c>
    </row>
    <row r="465" spans="2:6">
      <c r="B465" t="s">
        <v>1442</v>
      </c>
      <c r="C465" t="s">
        <v>1443</v>
      </c>
      <c r="D465" t="s">
        <v>323</v>
      </c>
      <c r="E465" s="74">
        <f t="shared" si="7"/>
        <v>10299.548387096775</v>
      </c>
      <c r="F465" s="17">
        <v>319286</v>
      </c>
    </row>
    <row r="466" spans="2:6">
      <c r="B466" t="s">
        <v>1445</v>
      </c>
      <c r="C466" s="1" t="s">
        <v>1446</v>
      </c>
      <c r="D466" t="s">
        <v>2616</v>
      </c>
      <c r="E466" s="74">
        <f t="shared" si="7"/>
        <v>10275.161290322581</v>
      </c>
      <c r="F466" s="17">
        <v>318530</v>
      </c>
    </row>
    <row r="467" spans="2:6">
      <c r="B467" t="s">
        <v>1448</v>
      </c>
      <c r="C467" t="s">
        <v>1449</v>
      </c>
      <c r="D467" t="s">
        <v>2614</v>
      </c>
      <c r="E467" s="74">
        <f t="shared" si="7"/>
        <v>10257.387096774193</v>
      </c>
      <c r="F467" s="17">
        <v>317979</v>
      </c>
    </row>
    <row r="468" spans="2:6">
      <c r="B468" t="s">
        <v>1451</v>
      </c>
      <c r="C468" t="s">
        <v>1452</v>
      </c>
      <c r="D468" t="s">
        <v>323</v>
      </c>
      <c r="E468" s="74">
        <f t="shared" si="7"/>
        <v>10251.322580645161</v>
      </c>
      <c r="F468" s="17">
        <v>317791</v>
      </c>
    </row>
    <row r="469" spans="2:6">
      <c r="B469" t="s">
        <v>1454</v>
      </c>
      <c r="C469" s="1" t="s">
        <v>1455</v>
      </c>
      <c r="D469" t="s">
        <v>2603</v>
      </c>
      <c r="E469" s="74">
        <f t="shared" si="7"/>
        <v>10250.677419354839</v>
      </c>
      <c r="F469" s="17">
        <v>317771</v>
      </c>
    </row>
    <row r="470" spans="2:6">
      <c r="B470" t="s">
        <v>1838</v>
      </c>
      <c r="C470" t="s">
        <v>1839</v>
      </c>
      <c r="D470" t="s">
        <v>2634</v>
      </c>
      <c r="E470" s="74">
        <f t="shared" si="7"/>
        <v>10238.935483870968</v>
      </c>
      <c r="F470" s="17">
        <v>317407</v>
      </c>
    </row>
    <row r="471" spans="2:6">
      <c r="B471" t="s">
        <v>1457</v>
      </c>
      <c r="C471" t="s">
        <v>1458</v>
      </c>
      <c r="D471" t="s">
        <v>2629</v>
      </c>
      <c r="E471" s="74">
        <f t="shared" si="7"/>
        <v>10231.838709677419</v>
      </c>
      <c r="F471" s="17">
        <v>317187</v>
      </c>
    </row>
    <row r="472" spans="2:6">
      <c r="B472" t="s">
        <v>1460</v>
      </c>
      <c r="C472" s="1" t="s">
        <v>1461</v>
      </c>
      <c r="D472" t="s">
        <v>2630</v>
      </c>
      <c r="E472" s="74">
        <f t="shared" si="7"/>
        <v>10227.225806451614</v>
      </c>
      <c r="F472" s="17">
        <v>317044</v>
      </c>
    </row>
    <row r="473" spans="2:6">
      <c r="B473" t="s">
        <v>1463</v>
      </c>
      <c r="C473" s="1" t="s">
        <v>1464</v>
      </c>
      <c r="D473" t="s">
        <v>2639</v>
      </c>
      <c r="E473" s="74">
        <f t="shared" si="7"/>
        <v>10202.161290322581</v>
      </c>
      <c r="F473" s="17">
        <v>316267</v>
      </c>
    </row>
    <row r="474" spans="2:6">
      <c r="B474" t="s">
        <v>1466</v>
      </c>
      <c r="C474" t="s">
        <v>1467</v>
      </c>
      <c r="D474" t="s">
        <v>2634</v>
      </c>
      <c r="E474" s="74">
        <f t="shared" si="7"/>
        <v>10173.096774193549</v>
      </c>
      <c r="F474" s="17">
        <v>315366</v>
      </c>
    </row>
    <row r="475" spans="2:6">
      <c r="B475" t="s">
        <v>1472</v>
      </c>
      <c r="C475" t="s">
        <v>1473</v>
      </c>
      <c r="D475" t="s">
        <v>2650</v>
      </c>
      <c r="E475" s="74">
        <f t="shared" si="7"/>
        <v>10164.677419354839</v>
      </c>
      <c r="F475" s="17">
        <v>315105</v>
      </c>
    </row>
    <row r="476" spans="2:6">
      <c r="B476" t="s">
        <v>1475</v>
      </c>
      <c r="C476" t="s">
        <v>1476</v>
      </c>
      <c r="D476" t="s">
        <v>2613</v>
      </c>
      <c r="E476" s="74">
        <f t="shared" si="7"/>
        <v>10159.516129032258</v>
      </c>
      <c r="F476" s="17">
        <v>314945</v>
      </c>
    </row>
    <row r="477" spans="2:6">
      <c r="B477" t="s">
        <v>1478</v>
      </c>
      <c r="C477" t="s">
        <v>1479</v>
      </c>
      <c r="D477" t="s">
        <v>2645</v>
      </c>
      <c r="E477" s="74">
        <f t="shared" si="7"/>
        <v>10155.032258064517</v>
      </c>
      <c r="F477" s="17">
        <v>314806</v>
      </c>
    </row>
    <row r="478" spans="2:6">
      <c r="B478" t="s">
        <v>1481</v>
      </c>
      <c r="C478" t="s">
        <v>1482</v>
      </c>
      <c r="D478" t="s">
        <v>2614</v>
      </c>
      <c r="E478" s="74">
        <f t="shared" si="7"/>
        <v>10149.806451612903</v>
      </c>
      <c r="F478" s="17">
        <v>314644</v>
      </c>
    </row>
    <row r="479" spans="2:6">
      <c r="B479" t="s">
        <v>1484</v>
      </c>
      <c r="C479" s="1" t="s">
        <v>1485</v>
      </c>
      <c r="D479" t="s">
        <v>2618</v>
      </c>
      <c r="E479" s="74">
        <f t="shared" si="7"/>
        <v>10119.129032258064</v>
      </c>
      <c r="F479" s="17">
        <v>313693</v>
      </c>
    </row>
    <row r="480" spans="2:6">
      <c r="B480" t="s">
        <v>1487</v>
      </c>
      <c r="C480" t="s">
        <v>1488</v>
      </c>
      <c r="D480" t="s">
        <v>2620</v>
      </c>
      <c r="E480" s="74">
        <f t="shared" si="7"/>
        <v>10105.741935483871</v>
      </c>
      <c r="F480" s="17">
        <v>313278</v>
      </c>
    </row>
    <row r="481" spans="2:6">
      <c r="B481" t="s">
        <v>1490</v>
      </c>
      <c r="C481" t="s">
        <v>1491</v>
      </c>
      <c r="D481" t="s">
        <v>2613</v>
      </c>
      <c r="E481" s="74">
        <f t="shared" si="7"/>
        <v>10100.258064516129</v>
      </c>
      <c r="F481" s="17">
        <v>313108</v>
      </c>
    </row>
    <row r="482" spans="2:6">
      <c r="B482" t="s">
        <v>1493</v>
      </c>
      <c r="C482" s="1" t="s">
        <v>1494</v>
      </c>
      <c r="D482" t="s">
        <v>2605</v>
      </c>
      <c r="E482" s="74">
        <f t="shared" si="7"/>
        <v>10091</v>
      </c>
      <c r="F482" s="17">
        <v>312821</v>
      </c>
    </row>
    <row r="483" spans="2:6">
      <c r="B483" t="s">
        <v>1496</v>
      </c>
      <c r="C483" s="1" t="s">
        <v>1497</v>
      </c>
      <c r="D483" t="s">
        <v>2644</v>
      </c>
      <c r="E483" s="74">
        <f t="shared" si="7"/>
        <v>10056.258064516129</v>
      </c>
      <c r="F483" s="17">
        <v>311744</v>
      </c>
    </row>
    <row r="484" spans="2:6">
      <c r="B484" t="s">
        <v>1499</v>
      </c>
      <c r="C484" s="1" t="s">
        <v>1500</v>
      </c>
      <c r="D484" t="s">
        <v>2643</v>
      </c>
      <c r="E484" s="74">
        <f t="shared" si="7"/>
        <v>10052.58064516129</v>
      </c>
      <c r="F484" s="17">
        <v>311630</v>
      </c>
    </row>
    <row r="485" spans="2:6">
      <c r="B485" t="s">
        <v>1502</v>
      </c>
      <c r="C485" t="s">
        <v>1503</v>
      </c>
      <c r="D485" t="s">
        <v>2609</v>
      </c>
      <c r="E485" s="74">
        <f t="shared" si="7"/>
        <v>10044.161290322581</v>
      </c>
      <c r="F485" s="17">
        <v>311369</v>
      </c>
    </row>
    <row r="486" spans="2:6">
      <c r="B486" t="s">
        <v>1505</v>
      </c>
      <c r="C486" s="1" t="s">
        <v>1506</v>
      </c>
      <c r="D486" t="s">
        <v>2610</v>
      </c>
      <c r="E486" s="74">
        <f t="shared" si="7"/>
        <v>10043.967741935483</v>
      </c>
      <c r="F486" s="17">
        <v>311363</v>
      </c>
    </row>
    <row r="487" spans="2:6">
      <c r="B487" t="s">
        <v>1826</v>
      </c>
      <c r="C487" s="1" t="s">
        <v>1827</v>
      </c>
      <c r="D487" t="s">
        <v>2644</v>
      </c>
      <c r="E487" s="74">
        <f t="shared" si="7"/>
        <v>10041.741935483871</v>
      </c>
      <c r="F487" s="17">
        <v>311294</v>
      </c>
    </row>
    <row r="488" spans="2:6">
      <c r="B488" t="s">
        <v>1508</v>
      </c>
      <c r="C488" t="s">
        <v>1509</v>
      </c>
      <c r="D488" t="s">
        <v>2642</v>
      </c>
      <c r="E488" s="74">
        <f t="shared" si="7"/>
        <v>10040.032258064517</v>
      </c>
      <c r="F488" s="17">
        <v>311241</v>
      </c>
    </row>
    <row r="489" spans="2:6">
      <c r="B489" t="s">
        <v>1514</v>
      </c>
      <c r="C489" t="s">
        <v>1515</v>
      </c>
      <c r="D489" t="s">
        <v>2649</v>
      </c>
      <c r="E489" s="74">
        <f t="shared" si="7"/>
        <v>10010.612903225807</v>
      </c>
      <c r="F489" s="17">
        <v>310329</v>
      </c>
    </row>
    <row r="490" spans="2:6">
      <c r="B490" t="s">
        <v>1517</v>
      </c>
      <c r="C490" t="s">
        <v>1518</v>
      </c>
      <c r="D490" t="s">
        <v>2609</v>
      </c>
      <c r="E490" s="74">
        <f t="shared" si="7"/>
        <v>10010.064516129032</v>
      </c>
      <c r="F490" s="17">
        <v>310312</v>
      </c>
    </row>
    <row r="491" spans="2:6">
      <c r="B491" t="s">
        <v>1628</v>
      </c>
      <c r="C491" t="s">
        <v>1629</v>
      </c>
      <c r="D491" t="s">
        <v>2609</v>
      </c>
      <c r="E491" s="74">
        <f t="shared" si="7"/>
        <v>10008.322580645161</v>
      </c>
      <c r="F491" s="17">
        <v>310258</v>
      </c>
    </row>
    <row r="492" spans="2:6">
      <c r="B492" t="s">
        <v>1520</v>
      </c>
      <c r="C492" t="s">
        <v>1521</v>
      </c>
      <c r="D492" t="s">
        <v>2609</v>
      </c>
      <c r="E492" s="74">
        <f t="shared" si="7"/>
        <v>9985.322580645161</v>
      </c>
      <c r="F492" s="17">
        <v>309545</v>
      </c>
    </row>
    <row r="493" spans="2:6">
      <c r="B493" t="s">
        <v>1523</v>
      </c>
      <c r="C493" s="1" t="s">
        <v>1524</v>
      </c>
      <c r="D493" t="s">
        <v>2648</v>
      </c>
      <c r="E493" s="74">
        <f t="shared" si="7"/>
        <v>9971.2903225806458</v>
      </c>
      <c r="F493" s="17">
        <v>309110</v>
      </c>
    </row>
    <row r="494" spans="2:6">
      <c r="B494" t="s">
        <v>1526</v>
      </c>
      <c r="C494" t="s">
        <v>1527</v>
      </c>
      <c r="D494" t="s">
        <v>2614</v>
      </c>
      <c r="E494" s="74">
        <f t="shared" si="7"/>
        <v>9921.9032258064508</v>
      </c>
      <c r="F494" s="17">
        <v>307579</v>
      </c>
    </row>
    <row r="495" spans="2:6">
      <c r="B495" t="s">
        <v>1532</v>
      </c>
      <c r="C495" t="s">
        <v>1533</v>
      </c>
      <c r="D495" t="s">
        <v>2621</v>
      </c>
      <c r="E495" s="74">
        <f t="shared" si="7"/>
        <v>9900.8709677419356</v>
      </c>
      <c r="F495" s="17">
        <v>306927</v>
      </c>
    </row>
    <row r="496" spans="2:6">
      <c r="B496" t="s">
        <v>1535</v>
      </c>
      <c r="C496" s="1" t="s">
        <v>1536</v>
      </c>
      <c r="D496" t="s">
        <v>2597</v>
      </c>
      <c r="E496" s="74">
        <f t="shared" si="7"/>
        <v>9889.1290322580644</v>
      </c>
      <c r="F496" s="17">
        <v>306563</v>
      </c>
    </row>
    <row r="497" spans="2:6">
      <c r="B497" t="s">
        <v>1538</v>
      </c>
      <c r="C497" t="s">
        <v>1539</v>
      </c>
      <c r="D497" t="s">
        <v>2607</v>
      </c>
      <c r="E497" s="74">
        <f t="shared" si="7"/>
        <v>9879.4193548387102</v>
      </c>
      <c r="F497" s="17">
        <v>306262</v>
      </c>
    </row>
    <row r="498" spans="2:6">
      <c r="B498" t="s">
        <v>1541</v>
      </c>
      <c r="C498" t="s">
        <v>1542</v>
      </c>
      <c r="D498" t="s">
        <v>2623</v>
      </c>
      <c r="E498" s="74">
        <f t="shared" si="7"/>
        <v>9869.0645161290322</v>
      </c>
      <c r="F498" s="17">
        <v>305941</v>
      </c>
    </row>
    <row r="499" spans="2:6">
      <c r="B499" t="s">
        <v>1544</v>
      </c>
      <c r="C499" t="s">
        <v>1545</v>
      </c>
      <c r="D499" t="s">
        <v>2625</v>
      </c>
      <c r="E499" s="74">
        <f t="shared" si="7"/>
        <v>9840.9354838709678</v>
      </c>
      <c r="F499" s="17">
        <v>305069</v>
      </c>
    </row>
    <row r="500" spans="2:6">
      <c r="B500" t="s">
        <v>1547</v>
      </c>
      <c r="C500" s="1" t="s">
        <v>1548</v>
      </c>
      <c r="D500" t="s">
        <v>2601</v>
      </c>
      <c r="E500" s="74">
        <f t="shared" si="7"/>
        <v>9834.1612903225814</v>
      </c>
      <c r="F500" s="17">
        <v>304859</v>
      </c>
    </row>
    <row r="501" spans="2:6">
      <c r="B501" t="s">
        <v>1550</v>
      </c>
      <c r="C501" t="s">
        <v>1551</v>
      </c>
      <c r="D501" t="s">
        <v>2629</v>
      </c>
      <c r="E501" s="74">
        <f t="shared" si="7"/>
        <v>9824.2580645161288</v>
      </c>
      <c r="F501" s="17">
        <v>304552</v>
      </c>
    </row>
    <row r="502" spans="2:6">
      <c r="B502" t="s">
        <v>1553</v>
      </c>
      <c r="C502" s="1" t="s">
        <v>1554</v>
      </c>
      <c r="D502" t="s">
        <v>2643</v>
      </c>
      <c r="E502" s="74">
        <f t="shared" si="7"/>
        <v>9823.7419354838712</v>
      </c>
      <c r="F502" s="17">
        <v>304536</v>
      </c>
    </row>
    <row r="503" spans="2:6">
      <c r="B503" t="s">
        <v>1556</v>
      </c>
      <c r="C503" s="1" t="s">
        <v>1557</v>
      </c>
      <c r="D503" t="s">
        <v>2632</v>
      </c>
      <c r="E503" s="74">
        <f t="shared" si="7"/>
        <v>9820.0967741935492</v>
      </c>
      <c r="F503" s="17">
        <v>304423</v>
      </c>
    </row>
    <row r="504" spans="2:6">
      <c r="B504" t="s">
        <v>1559</v>
      </c>
      <c r="C504" t="s">
        <v>1560</v>
      </c>
      <c r="D504" t="s">
        <v>2612</v>
      </c>
      <c r="E504" s="74">
        <f t="shared" si="7"/>
        <v>9816.032258064517</v>
      </c>
      <c r="F504" s="17">
        <v>304297</v>
      </c>
    </row>
    <row r="505" spans="2:6">
      <c r="B505" t="s">
        <v>1562</v>
      </c>
      <c r="C505" t="s">
        <v>1563</v>
      </c>
      <c r="D505" t="s">
        <v>2634</v>
      </c>
      <c r="E505" s="74">
        <f t="shared" si="7"/>
        <v>9783.1290322580644</v>
      </c>
      <c r="F505" s="17">
        <v>303277</v>
      </c>
    </row>
    <row r="506" spans="2:6">
      <c r="B506" t="s">
        <v>1565</v>
      </c>
      <c r="C506" t="s">
        <v>1566</v>
      </c>
      <c r="D506" t="s">
        <v>2632</v>
      </c>
      <c r="E506" s="74">
        <f t="shared" si="7"/>
        <v>9771.3870967741932</v>
      </c>
      <c r="F506" s="17">
        <v>302913</v>
      </c>
    </row>
    <row r="507" spans="2:6">
      <c r="B507" t="s">
        <v>1568</v>
      </c>
      <c r="C507" t="s">
        <v>1569</v>
      </c>
      <c r="D507" t="s">
        <v>2607</v>
      </c>
      <c r="E507" s="74">
        <f t="shared" si="7"/>
        <v>9762.0645161290322</v>
      </c>
      <c r="F507" s="17">
        <v>302624</v>
      </c>
    </row>
    <row r="508" spans="2:6">
      <c r="B508" t="s">
        <v>1571</v>
      </c>
      <c r="C508" s="1" t="s">
        <v>1572</v>
      </c>
      <c r="D508" t="s">
        <v>2624</v>
      </c>
      <c r="E508" s="74">
        <f t="shared" si="7"/>
        <v>9751.8387096774186</v>
      </c>
      <c r="F508" s="17">
        <v>302307</v>
      </c>
    </row>
    <row r="509" spans="2:6">
      <c r="B509" t="s">
        <v>1574</v>
      </c>
      <c r="C509" t="s">
        <v>1575</v>
      </c>
      <c r="D509" t="s">
        <v>2637</v>
      </c>
      <c r="E509" s="74">
        <f t="shared" si="7"/>
        <v>9740.7419354838712</v>
      </c>
      <c r="F509" s="17">
        <v>301963</v>
      </c>
    </row>
    <row r="510" spans="2:6">
      <c r="B510" t="s">
        <v>1580</v>
      </c>
      <c r="C510" t="s">
        <v>1581</v>
      </c>
      <c r="D510" t="s">
        <v>2641</v>
      </c>
      <c r="E510" s="74">
        <f t="shared" si="7"/>
        <v>9724.5161290322576</v>
      </c>
      <c r="F510" s="17">
        <v>301460</v>
      </c>
    </row>
    <row r="511" spans="2:6">
      <c r="B511" t="s">
        <v>1583</v>
      </c>
      <c r="C511" t="s">
        <v>1584</v>
      </c>
      <c r="D511" t="s">
        <v>2614</v>
      </c>
      <c r="E511" s="74">
        <f t="shared" si="7"/>
        <v>9719.3870967741932</v>
      </c>
      <c r="F511" s="17">
        <v>301301</v>
      </c>
    </row>
    <row r="512" spans="2:6">
      <c r="B512" t="s">
        <v>1586</v>
      </c>
      <c r="C512" t="s">
        <v>1587</v>
      </c>
      <c r="D512" t="s">
        <v>2613</v>
      </c>
      <c r="E512" s="74">
        <f t="shared" si="7"/>
        <v>9702.0645161290322</v>
      </c>
      <c r="F512" s="17">
        <v>300764</v>
      </c>
    </row>
    <row r="513" spans="2:6">
      <c r="B513" t="s">
        <v>1589</v>
      </c>
      <c r="C513" s="1" t="s">
        <v>1590</v>
      </c>
      <c r="D513" t="s">
        <v>2599</v>
      </c>
      <c r="E513" s="74">
        <f t="shared" si="7"/>
        <v>9692.322580645161</v>
      </c>
      <c r="F513" s="17">
        <v>300462</v>
      </c>
    </row>
    <row r="514" spans="2:6">
      <c r="B514" t="s">
        <v>1592</v>
      </c>
      <c r="C514" s="1" t="s">
        <v>1593</v>
      </c>
      <c r="D514">
        <v>1803</v>
      </c>
      <c r="E514" s="74">
        <f t="shared" ref="E514:E577" si="8">F514/31</f>
        <v>9663.9354838709678</v>
      </c>
      <c r="F514" s="17">
        <v>299582</v>
      </c>
    </row>
    <row r="515" spans="2:6">
      <c r="B515" t="s">
        <v>1595</v>
      </c>
      <c r="C515" t="s">
        <v>1596</v>
      </c>
      <c r="D515">
        <v>105</v>
      </c>
      <c r="E515" s="74">
        <f t="shared" si="8"/>
        <v>9654.645161290322</v>
      </c>
      <c r="F515" s="17">
        <v>299294</v>
      </c>
    </row>
    <row r="516" spans="2:6">
      <c r="B516" t="s">
        <v>1598</v>
      </c>
      <c r="C516" t="s">
        <v>1599</v>
      </c>
      <c r="D516" t="s">
        <v>2641</v>
      </c>
      <c r="E516" s="74">
        <f t="shared" si="8"/>
        <v>9644.2903225806458</v>
      </c>
      <c r="F516" s="17">
        <v>298973</v>
      </c>
    </row>
    <row r="517" spans="2:6">
      <c r="B517" t="s">
        <v>1601</v>
      </c>
      <c r="C517" t="s">
        <v>1602</v>
      </c>
      <c r="D517" t="s">
        <v>2625</v>
      </c>
      <c r="E517" s="74">
        <f t="shared" si="8"/>
        <v>9640.9032258064508</v>
      </c>
      <c r="F517" s="17">
        <v>298868</v>
      </c>
    </row>
    <row r="518" spans="2:6">
      <c r="B518" t="s">
        <v>1604</v>
      </c>
      <c r="C518" s="1" t="s">
        <v>1605</v>
      </c>
      <c r="D518" t="s">
        <v>2639</v>
      </c>
      <c r="E518" s="74">
        <f t="shared" si="8"/>
        <v>9625.4838709677424</v>
      </c>
      <c r="F518" s="17">
        <v>298390</v>
      </c>
    </row>
    <row r="519" spans="2:6">
      <c r="B519" t="s">
        <v>1607</v>
      </c>
      <c r="C519" s="1" t="s">
        <v>1608</v>
      </c>
      <c r="D519" t="s">
        <v>2616</v>
      </c>
      <c r="E519" s="74">
        <f t="shared" si="8"/>
        <v>9624.5806451612898</v>
      </c>
      <c r="F519" s="17">
        <v>298362</v>
      </c>
    </row>
    <row r="520" spans="2:6">
      <c r="B520" t="s">
        <v>1610</v>
      </c>
      <c r="C520" t="s">
        <v>1611</v>
      </c>
      <c r="D520" t="s">
        <v>2609</v>
      </c>
      <c r="E520" s="74">
        <f t="shared" si="8"/>
        <v>9623.0645161290322</v>
      </c>
      <c r="F520" s="17">
        <v>298315</v>
      </c>
    </row>
    <row r="521" spans="2:6">
      <c r="B521" t="s">
        <v>1640</v>
      </c>
      <c r="C521" s="1" t="s">
        <v>1641</v>
      </c>
      <c r="D521" t="s">
        <v>2618</v>
      </c>
      <c r="E521" s="74">
        <f t="shared" si="8"/>
        <v>9621.2580645161288</v>
      </c>
      <c r="F521" s="17">
        <v>298259</v>
      </c>
    </row>
    <row r="522" spans="2:6">
      <c r="B522" t="s">
        <v>1613</v>
      </c>
      <c r="C522" t="s">
        <v>1614</v>
      </c>
      <c r="D522" t="s">
        <v>2645</v>
      </c>
      <c r="E522" s="74">
        <f t="shared" si="8"/>
        <v>9619.5161290322576</v>
      </c>
      <c r="F522" s="17">
        <v>298205</v>
      </c>
    </row>
    <row r="523" spans="2:6">
      <c r="B523" t="s">
        <v>1616</v>
      </c>
      <c r="C523" s="1" t="s">
        <v>1617</v>
      </c>
      <c r="D523" t="s">
        <v>2620</v>
      </c>
      <c r="E523" s="74">
        <f t="shared" si="8"/>
        <v>9605.967741935483</v>
      </c>
      <c r="F523" s="17">
        <v>297785</v>
      </c>
    </row>
    <row r="524" spans="2:6">
      <c r="B524" t="s">
        <v>1619</v>
      </c>
      <c r="C524" s="1" t="s">
        <v>1620</v>
      </c>
      <c r="D524" t="s">
        <v>2606</v>
      </c>
      <c r="E524" s="74">
        <f t="shared" si="8"/>
        <v>9583.677419354839</v>
      </c>
      <c r="F524" s="17">
        <v>297094</v>
      </c>
    </row>
    <row r="525" spans="2:6">
      <c r="B525" t="s">
        <v>1622</v>
      </c>
      <c r="C525" t="s">
        <v>1623</v>
      </c>
      <c r="D525" t="s">
        <v>2625</v>
      </c>
      <c r="E525" s="74">
        <f t="shared" si="8"/>
        <v>9576.8064516129034</v>
      </c>
      <c r="F525" s="17">
        <v>296881</v>
      </c>
    </row>
    <row r="526" spans="2:6">
      <c r="B526" t="s">
        <v>1625</v>
      </c>
      <c r="C526" t="s">
        <v>1626</v>
      </c>
      <c r="D526" t="s">
        <v>2651</v>
      </c>
      <c r="E526" s="74">
        <f t="shared" si="8"/>
        <v>9573.1612903225814</v>
      </c>
      <c r="F526" s="17">
        <v>296768</v>
      </c>
    </row>
    <row r="527" spans="2:6">
      <c r="B527" t="s">
        <v>2655</v>
      </c>
      <c r="C527" s="1" t="s">
        <v>2656</v>
      </c>
      <c r="D527" t="s">
        <v>2599</v>
      </c>
      <c r="E527" s="74">
        <f t="shared" si="8"/>
        <v>9537.2903225806458</v>
      </c>
      <c r="F527" s="17">
        <v>295656</v>
      </c>
    </row>
    <row r="528" spans="2:6">
      <c r="B528" t="s">
        <v>1631</v>
      </c>
      <c r="C528" s="1" t="s">
        <v>1632</v>
      </c>
      <c r="D528" t="s">
        <v>2601</v>
      </c>
      <c r="E528" s="74">
        <f t="shared" si="8"/>
        <v>9501.2258064516136</v>
      </c>
      <c r="F528" s="17">
        <v>294538</v>
      </c>
    </row>
    <row r="529" spans="2:6">
      <c r="B529" t="s">
        <v>1634</v>
      </c>
      <c r="C529" t="s">
        <v>1635</v>
      </c>
      <c r="D529" t="s">
        <v>2649</v>
      </c>
      <c r="E529" s="74">
        <f t="shared" si="8"/>
        <v>9488.967741935483</v>
      </c>
      <c r="F529" s="17">
        <v>294158</v>
      </c>
    </row>
    <row r="530" spans="2:6">
      <c r="B530" t="s">
        <v>1646</v>
      </c>
      <c r="C530" t="s">
        <v>1647</v>
      </c>
      <c r="D530" t="s">
        <v>2609</v>
      </c>
      <c r="E530" s="74">
        <f t="shared" si="8"/>
        <v>9484.322580645161</v>
      </c>
      <c r="F530" s="17">
        <v>294014</v>
      </c>
    </row>
    <row r="531" spans="2:6">
      <c r="B531" t="s">
        <v>1637</v>
      </c>
      <c r="C531" t="s">
        <v>1638</v>
      </c>
      <c r="D531" t="s">
        <v>83</v>
      </c>
      <c r="E531" s="74">
        <f t="shared" si="8"/>
        <v>9476.5483870967746</v>
      </c>
      <c r="F531" s="17">
        <v>293773</v>
      </c>
    </row>
    <row r="532" spans="2:6">
      <c r="B532" t="s">
        <v>1643</v>
      </c>
      <c r="C532" s="1" t="s">
        <v>1644</v>
      </c>
      <c r="D532">
        <v>1803</v>
      </c>
      <c r="E532" s="74">
        <f t="shared" si="8"/>
        <v>9446.1935483870966</v>
      </c>
      <c r="F532" s="17">
        <v>292832</v>
      </c>
    </row>
    <row r="533" spans="2:6">
      <c r="B533" t="s">
        <v>1649</v>
      </c>
      <c r="C533" t="s">
        <v>1650</v>
      </c>
      <c r="D533" t="s">
        <v>2613</v>
      </c>
      <c r="E533" s="74">
        <f t="shared" si="8"/>
        <v>9428</v>
      </c>
      <c r="F533" s="17">
        <v>292268</v>
      </c>
    </row>
    <row r="534" spans="2:6">
      <c r="B534" t="s">
        <v>1652</v>
      </c>
      <c r="C534" s="1" t="s">
        <v>1653</v>
      </c>
      <c r="D534" t="s">
        <v>2612</v>
      </c>
      <c r="E534" s="74">
        <f t="shared" si="8"/>
        <v>9419.3870967741932</v>
      </c>
      <c r="F534" s="17">
        <v>292001</v>
      </c>
    </row>
    <row r="535" spans="2:6">
      <c r="B535" t="s">
        <v>1655</v>
      </c>
      <c r="C535" s="1" t="s">
        <v>1656</v>
      </c>
      <c r="D535">
        <v>1803</v>
      </c>
      <c r="E535" s="74">
        <f t="shared" si="8"/>
        <v>9419.2903225806458</v>
      </c>
      <c r="F535" s="17">
        <v>291998</v>
      </c>
    </row>
    <row r="536" spans="2:6">
      <c r="B536" t="s">
        <v>1658</v>
      </c>
      <c r="C536" t="s">
        <v>1659</v>
      </c>
      <c r="D536" t="s">
        <v>2602</v>
      </c>
      <c r="E536" s="74">
        <f t="shared" si="8"/>
        <v>9405.354838709678</v>
      </c>
      <c r="F536" s="17">
        <v>291566</v>
      </c>
    </row>
    <row r="537" spans="2:6">
      <c r="B537" t="s">
        <v>1661</v>
      </c>
      <c r="C537" t="s">
        <v>1662</v>
      </c>
      <c r="D537">
        <v>105</v>
      </c>
      <c r="E537" s="74">
        <f t="shared" si="8"/>
        <v>9393.354838709678</v>
      </c>
      <c r="F537" s="17">
        <v>291194</v>
      </c>
    </row>
    <row r="538" spans="2:6">
      <c r="B538" t="s">
        <v>1664</v>
      </c>
      <c r="C538" s="1" t="s">
        <v>1665</v>
      </c>
      <c r="D538">
        <v>1803</v>
      </c>
      <c r="E538" s="74">
        <f t="shared" si="8"/>
        <v>9387.1935483870966</v>
      </c>
      <c r="F538" s="17">
        <v>291003</v>
      </c>
    </row>
    <row r="539" spans="2:6">
      <c r="B539" t="s">
        <v>1667</v>
      </c>
      <c r="C539" t="s">
        <v>1668</v>
      </c>
      <c r="D539" t="s">
        <v>2634</v>
      </c>
      <c r="E539" s="74">
        <f t="shared" si="8"/>
        <v>9382.2903225806458</v>
      </c>
      <c r="F539" s="17">
        <v>290851</v>
      </c>
    </row>
    <row r="540" spans="2:6">
      <c r="B540" t="s">
        <v>1670</v>
      </c>
      <c r="C540" t="s">
        <v>1671</v>
      </c>
      <c r="D540">
        <v>103</v>
      </c>
      <c r="E540" s="74">
        <f t="shared" si="8"/>
        <v>9368.0645161290322</v>
      </c>
      <c r="F540" s="17">
        <v>290410</v>
      </c>
    </row>
    <row r="541" spans="2:6">
      <c r="B541" t="s">
        <v>1673</v>
      </c>
      <c r="C541" s="1" t="s">
        <v>1674</v>
      </c>
      <c r="D541" t="s">
        <v>2604</v>
      </c>
      <c r="E541" s="74">
        <f t="shared" si="8"/>
        <v>9364.7096774193542</v>
      </c>
      <c r="F541" s="17">
        <v>290306</v>
      </c>
    </row>
    <row r="542" spans="2:6">
      <c r="B542" t="s">
        <v>1676</v>
      </c>
      <c r="C542" t="s">
        <v>1677</v>
      </c>
      <c r="D542" t="s">
        <v>1234</v>
      </c>
      <c r="E542" s="74">
        <f t="shared" si="8"/>
        <v>9357.1935483870966</v>
      </c>
      <c r="F542" s="17">
        <v>290073</v>
      </c>
    </row>
    <row r="543" spans="2:6">
      <c r="B543" t="s">
        <v>1679</v>
      </c>
      <c r="C543" t="s">
        <v>1680</v>
      </c>
      <c r="D543" t="s">
        <v>2637</v>
      </c>
      <c r="E543" s="74">
        <f t="shared" si="8"/>
        <v>9353.5483870967746</v>
      </c>
      <c r="F543" s="17">
        <v>289960</v>
      </c>
    </row>
    <row r="544" spans="2:6">
      <c r="B544" t="s">
        <v>1939</v>
      </c>
      <c r="C544" s="1" t="s">
        <v>1940</v>
      </c>
      <c r="D544" t="s">
        <v>2616</v>
      </c>
      <c r="E544" s="74">
        <f t="shared" si="8"/>
        <v>9330.967741935483</v>
      </c>
      <c r="F544" s="17">
        <v>289260</v>
      </c>
    </row>
    <row r="545" spans="2:6">
      <c r="B545" t="s">
        <v>1682</v>
      </c>
      <c r="C545" t="s">
        <v>1683</v>
      </c>
      <c r="D545" t="s">
        <v>2650</v>
      </c>
      <c r="E545" s="74">
        <f t="shared" si="8"/>
        <v>9323.967741935483</v>
      </c>
      <c r="F545" s="17">
        <v>289043</v>
      </c>
    </row>
    <row r="546" spans="2:6">
      <c r="B546" t="s">
        <v>1685</v>
      </c>
      <c r="C546" s="1" t="s">
        <v>1686</v>
      </c>
      <c r="D546" t="s">
        <v>2601</v>
      </c>
      <c r="E546" s="74">
        <f t="shared" si="8"/>
        <v>9314.5483870967746</v>
      </c>
      <c r="F546" s="17">
        <v>288751</v>
      </c>
    </row>
    <row r="547" spans="2:6">
      <c r="B547" t="s">
        <v>1688</v>
      </c>
      <c r="C547" t="s">
        <v>1689</v>
      </c>
      <c r="D547" t="s">
        <v>2608</v>
      </c>
      <c r="E547" s="74">
        <f t="shared" si="8"/>
        <v>9306.9354838709678</v>
      </c>
      <c r="F547" s="17">
        <v>288515</v>
      </c>
    </row>
    <row r="548" spans="2:6">
      <c r="B548" t="s">
        <v>1691</v>
      </c>
      <c r="C548" t="s">
        <v>1692</v>
      </c>
      <c r="D548" t="s">
        <v>2621</v>
      </c>
      <c r="E548" s="74">
        <f t="shared" si="8"/>
        <v>9289.8709677419356</v>
      </c>
      <c r="F548" s="17">
        <v>287986</v>
      </c>
    </row>
    <row r="549" spans="2:6">
      <c r="B549" t="s">
        <v>1694</v>
      </c>
      <c r="C549" t="s">
        <v>1695</v>
      </c>
      <c r="D549" t="s">
        <v>2624</v>
      </c>
      <c r="E549" s="74">
        <f t="shared" si="8"/>
        <v>9281.032258064517</v>
      </c>
      <c r="F549" s="17">
        <v>287712</v>
      </c>
    </row>
    <row r="550" spans="2:6">
      <c r="B550" t="s">
        <v>1697</v>
      </c>
      <c r="C550" s="1" t="s">
        <v>1698</v>
      </c>
      <c r="D550" t="s">
        <v>2629</v>
      </c>
      <c r="E550" s="74">
        <f t="shared" si="8"/>
        <v>9265.8064516129034</v>
      </c>
      <c r="F550" s="17">
        <v>287240</v>
      </c>
    </row>
    <row r="551" spans="2:6">
      <c r="B551" t="s">
        <v>1700</v>
      </c>
      <c r="C551" t="s">
        <v>1701</v>
      </c>
      <c r="D551" t="s">
        <v>2646</v>
      </c>
      <c r="E551" s="74">
        <f t="shared" si="8"/>
        <v>9250.032258064517</v>
      </c>
      <c r="F551" s="17">
        <v>286751</v>
      </c>
    </row>
    <row r="552" spans="2:6">
      <c r="B552" t="s">
        <v>1703</v>
      </c>
      <c r="C552" s="1" t="s">
        <v>1704</v>
      </c>
      <c r="D552" t="s">
        <v>2654</v>
      </c>
      <c r="E552" s="74">
        <f t="shared" si="8"/>
        <v>9249.4516129032254</v>
      </c>
      <c r="F552" s="17">
        <v>286733</v>
      </c>
    </row>
    <row r="553" spans="2:6">
      <c r="B553" t="s">
        <v>1706</v>
      </c>
      <c r="C553" s="1" t="s">
        <v>1707</v>
      </c>
      <c r="D553" t="s">
        <v>2605</v>
      </c>
      <c r="E553" s="74">
        <f t="shared" si="8"/>
        <v>9243.645161290322</v>
      </c>
      <c r="F553" s="17">
        <v>286553</v>
      </c>
    </row>
    <row r="554" spans="2:6">
      <c r="B554" t="s">
        <v>1709</v>
      </c>
      <c r="C554" t="s">
        <v>1710</v>
      </c>
      <c r="D554" t="s">
        <v>2607</v>
      </c>
      <c r="E554" s="74">
        <f t="shared" si="8"/>
        <v>9219.0645161290322</v>
      </c>
      <c r="F554" s="17">
        <v>285791</v>
      </c>
    </row>
    <row r="555" spans="2:6">
      <c r="B555" t="s">
        <v>1712</v>
      </c>
      <c r="C555" s="1" t="s">
        <v>1713</v>
      </c>
      <c r="D555" t="s">
        <v>2599</v>
      </c>
      <c r="E555" s="74">
        <f t="shared" si="8"/>
        <v>9218.8064516129034</v>
      </c>
      <c r="F555" s="17">
        <v>285783</v>
      </c>
    </row>
    <row r="556" spans="2:6">
      <c r="B556" t="s">
        <v>1715</v>
      </c>
      <c r="C556" t="s">
        <v>1716</v>
      </c>
      <c r="D556" t="s">
        <v>2613</v>
      </c>
      <c r="E556" s="74">
        <f t="shared" si="8"/>
        <v>9206.3870967741932</v>
      </c>
      <c r="F556" s="17">
        <v>285398</v>
      </c>
    </row>
    <row r="557" spans="2:6">
      <c r="B557" t="s">
        <v>1718</v>
      </c>
      <c r="C557" s="1" t="s">
        <v>1719</v>
      </c>
      <c r="D557" t="s">
        <v>2606</v>
      </c>
      <c r="E557" s="74">
        <f t="shared" si="8"/>
        <v>9203.354838709678</v>
      </c>
      <c r="F557" s="17">
        <v>285304</v>
      </c>
    </row>
    <row r="558" spans="2:6">
      <c r="B558" t="s">
        <v>1721</v>
      </c>
      <c r="C558" t="s">
        <v>1722</v>
      </c>
      <c r="D558" t="s">
        <v>2625</v>
      </c>
      <c r="E558" s="74">
        <f t="shared" si="8"/>
        <v>9200.2903225806458</v>
      </c>
      <c r="F558" s="17">
        <v>285209</v>
      </c>
    </row>
    <row r="559" spans="2:6">
      <c r="B559" t="s">
        <v>1724</v>
      </c>
      <c r="C559" t="s">
        <v>1725</v>
      </c>
      <c r="D559" t="s">
        <v>2633</v>
      </c>
      <c r="E559" s="74">
        <f t="shared" si="8"/>
        <v>9198.8709677419356</v>
      </c>
      <c r="F559" s="17">
        <v>285165</v>
      </c>
    </row>
    <row r="560" spans="2:6">
      <c r="B560" t="s">
        <v>1727</v>
      </c>
      <c r="C560" s="1" t="s">
        <v>1728</v>
      </c>
      <c r="D560">
        <v>1803</v>
      </c>
      <c r="E560" s="74">
        <f t="shared" si="8"/>
        <v>9133.354838709678</v>
      </c>
      <c r="F560" s="17">
        <v>283134</v>
      </c>
    </row>
    <row r="561" spans="2:6">
      <c r="B561" t="s">
        <v>1730</v>
      </c>
      <c r="C561" t="s">
        <v>1731</v>
      </c>
      <c r="D561" t="s">
        <v>2607</v>
      </c>
      <c r="E561" s="74">
        <f t="shared" si="8"/>
        <v>9129.677419354839</v>
      </c>
      <c r="F561" s="17">
        <v>283020</v>
      </c>
    </row>
    <row r="562" spans="2:6">
      <c r="B562" t="s">
        <v>1733</v>
      </c>
      <c r="C562" t="s">
        <v>1734</v>
      </c>
      <c r="D562" t="s">
        <v>2634</v>
      </c>
      <c r="E562" s="74">
        <f t="shared" si="8"/>
        <v>9108</v>
      </c>
      <c r="F562" s="17">
        <v>282348</v>
      </c>
    </row>
    <row r="563" spans="2:6">
      <c r="B563" t="s">
        <v>1808</v>
      </c>
      <c r="C563" t="s">
        <v>1809</v>
      </c>
      <c r="D563" t="s">
        <v>2642</v>
      </c>
      <c r="E563" s="74">
        <f t="shared" si="8"/>
        <v>9091.967741935483</v>
      </c>
      <c r="F563" s="17">
        <v>281851</v>
      </c>
    </row>
    <row r="564" spans="2:6">
      <c r="B564" t="s">
        <v>1736</v>
      </c>
      <c r="C564" t="s">
        <v>1737</v>
      </c>
      <c r="D564" t="s">
        <v>2612</v>
      </c>
      <c r="E564" s="74">
        <f t="shared" si="8"/>
        <v>9076.8064516129034</v>
      </c>
      <c r="F564" s="17">
        <v>281381</v>
      </c>
    </row>
    <row r="565" spans="2:6">
      <c r="B565" t="s">
        <v>1739</v>
      </c>
      <c r="C565" t="s">
        <v>1740</v>
      </c>
      <c r="D565" t="s">
        <v>2621</v>
      </c>
      <c r="E565" s="74">
        <f t="shared" si="8"/>
        <v>9072.7741935483864</v>
      </c>
      <c r="F565" s="17">
        <v>281256</v>
      </c>
    </row>
    <row r="566" spans="2:6">
      <c r="B566" t="s">
        <v>1742</v>
      </c>
      <c r="C566" s="1" t="s">
        <v>1743</v>
      </c>
      <c r="D566" t="s">
        <v>2606</v>
      </c>
      <c r="E566" s="74">
        <f t="shared" si="8"/>
        <v>9039.4838709677424</v>
      </c>
      <c r="F566" s="17">
        <v>280224</v>
      </c>
    </row>
    <row r="567" spans="2:6">
      <c r="B567" t="s">
        <v>1745</v>
      </c>
      <c r="C567" t="s">
        <v>1746</v>
      </c>
      <c r="D567" t="s">
        <v>2628</v>
      </c>
      <c r="E567" s="74">
        <f t="shared" si="8"/>
        <v>9036.5161290322576</v>
      </c>
      <c r="F567" s="17">
        <v>280132</v>
      </c>
    </row>
    <row r="568" spans="2:6">
      <c r="B568" t="s">
        <v>1748</v>
      </c>
      <c r="C568" t="s">
        <v>1749</v>
      </c>
      <c r="D568" t="s">
        <v>2608</v>
      </c>
      <c r="E568" s="74">
        <f t="shared" si="8"/>
        <v>9035.8064516129034</v>
      </c>
      <c r="F568" s="17">
        <v>280110</v>
      </c>
    </row>
    <row r="569" spans="2:6">
      <c r="B569" t="s">
        <v>1751</v>
      </c>
      <c r="C569" t="s">
        <v>1752</v>
      </c>
      <c r="D569" t="s">
        <v>2633</v>
      </c>
      <c r="E569" s="74">
        <f t="shared" si="8"/>
        <v>9033.9032258064508</v>
      </c>
      <c r="F569" s="17">
        <v>280051</v>
      </c>
    </row>
    <row r="570" spans="2:6">
      <c r="B570" t="s">
        <v>1754</v>
      </c>
      <c r="C570" t="s">
        <v>1755</v>
      </c>
      <c r="D570">
        <v>103</v>
      </c>
      <c r="E570" s="74">
        <f t="shared" si="8"/>
        <v>9024.9032258064508</v>
      </c>
      <c r="F570" s="17">
        <v>279772</v>
      </c>
    </row>
    <row r="571" spans="2:6">
      <c r="B571" t="s">
        <v>1757</v>
      </c>
      <c r="C571" s="1" t="s">
        <v>1758</v>
      </c>
      <c r="D571" t="s">
        <v>2653</v>
      </c>
      <c r="E571" s="74">
        <f t="shared" si="8"/>
        <v>9023.9032258064508</v>
      </c>
      <c r="F571" s="17">
        <v>279741</v>
      </c>
    </row>
    <row r="572" spans="2:6">
      <c r="B572" t="s">
        <v>1760</v>
      </c>
      <c r="C572" t="s">
        <v>1761</v>
      </c>
      <c r="D572" t="s">
        <v>2613</v>
      </c>
      <c r="E572" s="74">
        <f t="shared" si="8"/>
        <v>9014.1935483870966</v>
      </c>
      <c r="F572" s="17">
        <v>279440</v>
      </c>
    </row>
    <row r="573" spans="2:6">
      <c r="B573" t="s">
        <v>1763</v>
      </c>
      <c r="C573" t="s">
        <v>1764</v>
      </c>
      <c r="D573" t="s">
        <v>2634</v>
      </c>
      <c r="E573" s="74">
        <f t="shared" si="8"/>
        <v>8992.6129032258068</v>
      </c>
      <c r="F573" s="17">
        <v>278771</v>
      </c>
    </row>
    <row r="574" spans="2:6">
      <c r="B574" t="s">
        <v>1766</v>
      </c>
      <c r="C574" t="s">
        <v>1767</v>
      </c>
      <c r="D574" t="s">
        <v>83</v>
      </c>
      <c r="E574" s="74">
        <f t="shared" si="8"/>
        <v>8990</v>
      </c>
      <c r="F574" s="17">
        <v>278690</v>
      </c>
    </row>
    <row r="575" spans="2:6">
      <c r="B575" t="s">
        <v>1769</v>
      </c>
      <c r="C575" t="s">
        <v>1770</v>
      </c>
      <c r="D575" t="s">
        <v>2625</v>
      </c>
      <c r="E575" s="74">
        <f t="shared" si="8"/>
        <v>8988.322580645161</v>
      </c>
      <c r="F575" s="17">
        <v>278638</v>
      </c>
    </row>
    <row r="576" spans="2:6">
      <c r="B576" t="s">
        <v>1772</v>
      </c>
      <c r="C576" s="1" t="s">
        <v>1773</v>
      </c>
      <c r="D576" t="s">
        <v>2601</v>
      </c>
      <c r="E576" s="74">
        <f t="shared" si="8"/>
        <v>8968.7096774193542</v>
      </c>
      <c r="F576" s="17">
        <v>278030</v>
      </c>
    </row>
    <row r="577" spans="2:6">
      <c r="B577" t="s">
        <v>1775</v>
      </c>
      <c r="C577" t="s">
        <v>1776</v>
      </c>
      <c r="D577" t="s">
        <v>2637</v>
      </c>
      <c r="E577" s="74">
        <f t="shared" si="8"/>
        <v>8968.032258064517</v>
      </c>
      <c r="F577" s="17">
        <v>278009</v>
      </c>
    </row>
    <row r="578" spans="2:6">
      <c r="B578" t="s">
        <v>1778</v>
      </c>
      <c r="C578" s="1" t="s">
        <v>1779</v>
      </c>
      <c r="D578" t="s">
        <v>2598</v>
      </c>
      <c r="E578" s="74">
        <f t="shared" ref="E578:E641" si="9">F578/31</f>
        <v>8957.6129032258068</v>
      </c>
      <c r="F578" s="17">
        <v>277686</v>
      </c>
    </row>
    <row r="579" spans="2:6">
      <c r="B579" t="s">
        <v>1781</v>
      </c>
      <c r="C579" t="s">
        <v>1782</v>
      </c>
      <c r="D579" t="s">
        <v>2623</v>
      </c>
      <c r="E579" s="74">
        <f t="shared" si="9"/>
        <v>8956.4516129032254</v>
      </c>
      <c r="F579" s="17">
        <v>277650</v>
      </c>
    </row>
    <row r="580" spans="2:6">
      <c r="B580" t="s">
        <v>1784</v>
      </c>
      <c r="C580" t="s">
        <v>1785</v>
      </c>
      <c r="D580" t="s">
        <v>2598</v>
      </c>
      <c r="E580" s="74">
        <f t="shared" si="9"/>
        <v>8939.9032258064508</v>
      </c>
      <c r="F580" s="17">
        <v>277137</v>
      </c>
    </row>
    <row r="581" spans="2:6">
      <c r="B581" t="s">
        <v>1787</v>
      </c>
      <c r="C581" s="1" t="s">
        <v>1788</v>
      </c>
      <c r="D581" t="s">
        <v>2644</v>
      </c>
      <c r="E581" s="74">
        <f t="shared" si="9"/>
        <v>8937.2258064516136</v>
      </c>
      <c r="F581" s="17">
        <v>277054</v>
      </c>
    </row>
    <row r="582" spans="2:6">
      <c r="B582" t="s">
        <v>1790</v>
      </c>
      <c r="C582" t="s">
        <v>1791</v>
      </c>
      <c r="D582" t="s">
        <v>2624</v>
      </c>
      <c r="E582" s="74">
        <f t="shared" si="9"/>
        <v>8913.4516129032254</v>
      </c>
      <c r="F582" s="17">
        <v>276317</v>
      </c>
    </row>
    <row r="583" spans="2:6">
      <c r="B583" t="s">
        <v>1793</v>
      </c>
      <c r="C583" t="s">
        <v>1794</v>
      </c>
      <c r="D583" t="s">
        <v>2613</v>
      </c>
      <c r="E583" s="74">
        <f t="shared" si="9"/>
        <v>8894.8709677419356</v>
      </c>
      <c r="F583" s="17">
        <v>275741</v>
      </c>
    </row>
    <row r="584" spans="2:6">
      <c r="B584" t="s">
        <v>1796</v>
      </c>
      <c r="C584" t="s">
        <v>1797</v>
      </c>
      <c r="D584" t="s">
        <v>2649</v>
      </c>
      <c r="E584" s="74">
        <f t="shared" si="9"/>
        <v>8887.2580645161288</v>
      </c>
      <c r="F584" s="17">
        <v>275505</v>
      </c>
    </row>
    <row r="585" spans="2:6">
      <c r="B585" t="s">
        <v>1799</v>
      </c>
      <c r="C585" s="1" t="s">
        <v>1800</v>
      </c>
      <c r="D585" t="s">
        <v>2618</v>
      </c>
      <c r="E585" s="74">
        <f t="shared" si="9"/>
        <v>8858.8064516129034</v>
      </c>
      <c r="F585" s="17">
        <v>274623</v>
      </c>
    </row>
    <row r="586" spans="2:6">
      <c r="B586" t="s">
        <v>1802</v>
      </c>
      <c r="C586" s="1" t="s">
        <v>1803</v>
      </c>
      <c r="D586" t="s">
        <v>2601</v>
      </c>
      <c r="E586" s="74">
        <f t="shared" si="9"/>
        <v>8847.1935483870966</v>
      </c>
      <c r="F586" s="17">
        <v>274263</v>
      </c>
    </row>
    <row r="587" spans="2:6">
      <c r="B587" t="s">
        <v>1805</v>
      </c>
      <c r="C587" t="s">
        <v>1806</v>
      </c>
      <c r="D587" t="s">
        <v>2641</v>
      </c>
      <c r="E587" s="74">
        <f t="shared" si="9"/>
        <v>8838.354838709678</v>
      </c>
      <c r="F587" s="17">
        <v>273989</v>
      </c>
    </row>
    <row r="588" spans="2:6">
      <c r="B588" t="s">
        <v>1811</v>
      </c>
      <c r="C588" s="1" t="s">
        <v>1812</v>
      </c>
      <c r="D588" t="s">
        <v>2601</v>
      </c>
      <c r="E588" s="74">
        <f t="shared" si="9"/>
        <v>8813.645161290322</v>
      </c>
      <c r="F588" s="17">
        <v>273223</v>
      </c>
    </row>
    <row r="589" spans="2:6">
      <c r="B589" t="s">
        <v>1814</v>
      </c>
      <c r="C589" t="s">
        <v>1815</v>
      </c>
      <c r="D589" t="s">
        <v>2613</v>
      </c>
      <c r="E589" s="74">
        <f t="shared" si="9"/>
        <v>8793.354838709678</v>
      </c>
      <c r="F589" s="17">
        <v>272594</v>
      </c>
    </row>
    <row r="590" spans="2:6">
      <c r="B590" t="s">
        <v>1817</v>
      </c>
      <c r="C590" s="1" t="s">
        <v>1818</v>
      </c>
      <c r="D590" t="s">
        <v>2632</v>
      </c>
      <c r="E590" s="74">
        <f t="shared" si="9"/>
        <v>8772.6129032258068</v>
      </c>
      <c r="F590" s="17">
        <v>271951</v>
      </c>
    </row>
    <row r="591" spans="2:6">
      <c r="B591" t="s">
        <v>1820</v>
      </c>
      <c r="C591" s="1" t="s">
        <v>1821</v>
      </c>
      <c r="D591" t="s">
        <v>2648</v>
      </c>
      <c r="E591" s="74">
        <f t="shared" si="9"/>
        <v>8756.2580645161288</v>
      </c>
      <c r="F591" s="17">
        <v>271444</v>
      </c>
    </row>
    <row r="592" spans="2:6">
      <c r="B592" t="s">
        <v>1823</v>
      </c>
      <c r="C592" t="s">
        <v>1824</v>
      </c>
      <c r="D592" t="s">
        <v>2613</v>
      </c>
      <c r="E592" s="74">
        <f t="shared" si="9"/>
        <v>8754.7419354838712</v>
      </c>
      <c r="F592" s="17">
        <v>271397</v>
      </c>
    </row>
    <row r="593" spans="2:6">
      <c r="B593" t="s">
        <v>1847</v>
      </c>
      <c r="C593" t="s">
        <v>1848</v>
      </c>
      <c r="D593" t="s">
        <v>2610</v>
      </c>
      <c r="E593" s="74">
        <f t="shared" si="9"/>
        <v>8736.4516129032254</v>
      </c>
      <c r="F593" s="17">
        <v>270830</v>
      </c>
    </row>
    <row r="594" spans="2:6">
      <c r="B594" t="s">
        <v>1829</v>
      </c>
      <c r="C594" s="1" t="s">
        <v>1830</v>
      </c>
      <c r="D594" t="s">
        <v>2632</v>
      </c>
      <c r="E594" s="74">
        <f t="shared" si="9"/>
        <v>8714.032258064517</v>
      </c>
      <c r="F594" s="17">
        <v>270135</v>
      </c>
    </row>
    <row r="595" spans="2:6">
      <c r="B595" t="s">
        <v>1832</v>
      </c>
      <c r="C595" t="s">
        <v>1833</v>
      </c>
      <c r="D595" t="s">
        <v>2641</v>
      </c>
      <c r="E595" s="74">
        <f t="shared" si="9"/>
        <v>8697.5161290322576</v>
      </c>
      <c r="F595" s="17">
        <v>269623</v>
      </c>
    </row>
    <row r="596" spans="2:6">
      <c r="B596" t="s">
        <v>1835</v>
      </c>
      <c r="C596" t="s">
        <v>1836</v>
      </c>
      <c r="D596">
        <v>1803</v>
      </c>
      <c r="E596" s="74">
        <f t="shared" si="9"/>
        <v>8687.3870967741932</v>
      </c>
      <c r="F596" s="17">
        <v>269309</v>
      </c>
    </row>
    <row r="597" spans="2:6">
      <c r="B597" t="s">
        <v>1841</v>
      </c>
      <c r="C597" t="s">
        <v>1842</v>
      </c>
      <c r="D597" t="s">
        <v>2654</v>
      </c>
      <c r="E597" s="74">
        <f t="shared" si="9"/>
        <v>8683.5161290322576</v>
      </c>
      <c r="F597" s="17">
        <v>269189</v>
      </c>
    </row>
    <row r="598" spans="2:6">
      <c r="B598" t="s">
        <v>1844</v>
      </c>
      <c r="C598" s="1" t="s">
        <v>1845</v>
      </c>
      <c r="D598" t="s">
        <v>2618</v>
      </c>
      <c r="E598" s="74">
        <f t="shared" si="9"/>
        <v>8670.677419354839</v>
      </c>
      <c r="F598" s="17">
        <v>268791</v>
      </c>
    </row>
    <row r="599" spans="2:6">
      <c r="B599" t="s">
        <v>1877</v>
      </c>
      <c r="C599" s="1" t="s">
        <v>1878</v>
      </c>
      <c r="D599">
        <v>1803</v>
      </c>
      <c r="E599" s="74">
        <f t="shared" si="9"/>
        <v>8653.7096774193542</v>
      </c>
      <c r="F599" s="17">
        <v>268265</v>
      </c>
    </row>
    <row r="600" spans="2:6">
      <c r="B600" t="s">
        <v>1850</v>
      </c>
      <c r="C600" t="s">
        <v>1851</v>
      </c>
      <c r="D600" t="s">
        <v>2607</v>
      </c>
      <c r="E600" s="74">
        <f t="shared" si="9"/>
        <v>8646.677419354839</v>
      </c>
      <c r="F600" s="17">
        <v>268047</v>
      </c>
    </row>
    <row r="601" spans="2:6">
      <c r="B601" t="s">
        <v>1853</v>
      </c>
      <c r="C601" t="s">
        <v>1854</v>
      </c>
      <c r="D601" t="s">
        <v>2612</v>
      </c>
      <c r="E601" s="74">
        <f t="shared" si="9"/>
        <v>8644.5806451612898</v>
      </c>
      <c r="F601" s="17">
        <v>267982</v>
      </c>
    </row>
    <row r="602" spans="2:6">
      <c r="B602" t="s">
        <v>1856</v>
      </c>
      <c r="C602" s="1" t="s">
        <v>1857</v>
      </c>
      <c r="D602" s="1" t="s">
        <v>746</v>
      </c>
      <c r="E602" s="74">
        <f t="shared" si="9"/>
        <v>8637.645161290322</v>
      </c>
      <c r="F602" s="17">
        <v>267767</v>
      </c>
    </row>
    <row r="603" spans="2:6">
      <c r="B603" t="s">
        <v>1859</v>
      </c>
      <c r="C603" s="1" t="s">
        <v>1860</v>
      </c>
      <c r="D603" t="s">
        <v>2632</v>
      </c>
      <c r="E603" s="74">
        <f t="shared" si="9"/>
        <v>8628.322580645161</v>
      </c>
      <c r="F603" s="17">
        <v>267478</v>
      </c>
    </row>
    <row r="604" spans="2:6">
      <c r="B604" t="s">
        <v>2146</v>
      </c>
      <c r="C604" t="s">
        <v>2147</v>
      </c>
      <c r="D604" t="s">
        <v>2608</v>
      </c>
      <c r="E604" s="74">
        <f t="shared" si="9"/>
        <v>8607.2903225806458</v>
      </c>
      <c r="F604" s="17">
        <v>266826</v>
      </c>
    </row>
    <row r="605" spans="2:6">
      <c r="B605" t="s">
        <v>1862</v>
      </c>
      <c r="C605" t="s">
        <v>1863</v>
      </c>
      <c r="D605" t="s">
        <v>83</v>
      </c>
      <c r="E605" s="74">
        <f t="shared" si="9"/>
        <v>8596.9354838709678</v>
      </c>
      <c r="F605" s="17">
        <v>266505</v>
      </c>
    </row>
    <row r="606" spans="2:6">
      <c r="B606" t="s">
        <v>1865</v>
      </c>
      <c r="C606" t="s">
        <v>1866</v>
      </c>
      <c r="D606" t="s">
        <v>2645</v>
      </c>
      <c r="E606" s="74">
        <f t="shared" si="9"/>
        <v>8583.4193548387102</v>
      </c>
      <c r="F606" s="17">
        <v>266086</v>
      </c>
    </row>
    <row r="607" spans="2:6">
      <c r="B607" t="s">
        <v>1868</v>
      </c>
      <c r="C607" s="1" t="s">
        <v>1869</v>
      </c>
      <c r="D607" t="s">
        <v>2616</v>
      </c>
      <c r="E607" s="74">
        <f t="shared" si="9"/>
        <v>8552.354838709678</v>
      </c>
      <c r="F607" s="17">
        <v>265123</v>
      </c>
    </row>
    <row r="608" spans="2:6">
      <c r="B608" t="s">
        <v>1871</v>
      </c>
      <c r="C608" s="1" t="s">
        <v>1872</v>
      </c>
      <c r="D608" t="s">
        <v>2618</v>
      </c>
      <c r="E608" s="74">
        <f t="shared" si="9"/>
        <v>8549.322580645161</v>
      </c>
      <c r="F608" s="17">
        <v>265029</v>
      </c>
    </row>
    <row r="609" spans="2:6">
      <c r="B609" t="s">
        <v>1874</v>
      </c>
      <c r="C609" s="1" t="s">
        <v>1875</v>
      </c>
      <c r="D609" t="s">
        <v>2630</v>
      </c>
      <c r="E609" s="74">
        <f t="shared" si="9"/>
        <v>8548.8387096774186</v>
      </c>
      <c r="F609" s="17">
        <v>265014</v>
      </c>
    </row>
    <row r="610" spans="2:6">
      <c r="B610" t="s">
        <v>1880</v>
      </c>
      <c r="C610" t="s">
        <v>1881</v>
      </c>
      <c r="D610" t="s">
        <v>2628</v>
      </c>
      <c r="E610" s="74">
        <f t="shared" si="9"/>
        <v>8511.2580645161288</v>
      </c>
      <c r="F610" s="17">
        <v>263849</v>
      </c>
    </row>
    <row r="611" spans="2:6">
      <c r="B611" t="s">
        <v>1883</v>
      </c>
      <c r="C611" t="s">
        <v>1884</v>
      </c>
      <c r="D611" t="s">
        <v>2601</v>
      </c>
      <c r="E611" s="74">
        <f t="shared" si="9"/>
        <v>8508.7741935483864</v>
      </c>
      <c r="F611" s="17">
        <v>263772</v>
      </c>
    </row>
    <row r="612" spans="2:6">
      <c r="B612" t="s">
        <v>1886</v>
      </c>
      <c r="C612" t="s">
        <v>1887</v>
      </c>
      <c r="D612" t="s">
        <v>2649</v>
      </c>
      <c r="E612" s="74">
        <f t="shared" si="9"/>
        <v>8498.8064516129034</v>
      </c>
      <c r="F612" s="17">
        <v>263463</v>
      </c>
    </row>
    <row r="613" spans="2:6">
      <c r="B613" t="s">
        <v>2197</v>
      </c>
      <c r="C613" t="s">
        <v>2198</v>
      </c>
      <c r="D613" t="s">
        <v>2634</v>
      </c>
      <c r="E613" s="74">
        <f t="shared" si="9"/>
        <v>8495.2580645161288</v>
      </c>
      <c r="F613" s="17">
        <v>263353</v>
      </c>
    </row>
    <row r="614" spans="2:6">
      <c r="B614" t="s">
        <v>1889</v>
      </c>
      <c r="C614" t="s">
        <v>1890</v>
      </c>
      <c r="D614" t="s">
        <v>2612</v>
      </c>
      <c r="E614" s="74">
        <f t="shared" si="9"/>
        <v>8492.9032258064508</v>
      </c>
      <c r="F614" s="17">
        <v>263280</v>
      </c>
    </row>
    <row r="615" spans="2:6">
      <c r="B615" t="s">
        <v>1892</v>
      </c>
      <c r="C615" t="s">
        <v>1893</v>
      </c>
      <c r="D615" t="s">
        <v>2647</v>
      </c>
      <c r="E615" s="74">
        <f t="shared" si="9"/>
        <v>8476.322580645161</v>
      </c>
      <c r="F615" s="17">
        <v>262766</v>
      </c>
    </row>
    <row r="616" spans="2:6">
      <c r="B616" t="s">
        <v>1895</v>
      </c>
      <c r="C616" t="s">
        <v>1896</v>
      </c>
      <c r="D616" t="s">
        <v>2623</v>
      </c>
      <c r="E616" s="74">
        <f t="shared" si="9"/>
        <v>8469</v>
      </c>
      <c r="F616" s="17">
        <v>262539</v>
      </c>
    </row>
    <row r="617" spans="2:6">
      <c r="B617" t="s">
        <v>1898</v>
      </c>
      <c r="C617" s="1" t="s">
        <v>1899</v>
      </c>
      <c r="D617" t="s">
        <v>2624</v>
      </c>
      <c r="E617" s="74">
        <f t="shared" si="9"/>
        <v>8465.1612903225814</v>
      </c>
      <c r="F617" s="17">
        <v>262420</v>
      </c>
    </row>
    <row r="618" spans="2:6">
      <c r="B618" t="s">
        <v>1901</v>
      </c>
      <c r="C618" s="1" t="s">
        <v>1902</v>
      </c>
      <c r="D618" t="s">
        <v>2601</v>
      </c>
      <c r="E618" s="74">
        <f t="shared" si="9"/>
        <v>8422.7419354838712</v>
      </c>
      <c r="F618" s="17">
        <v>261105</v>
      </c>
    </row>
    <row r="619" spans="2:6">
      <c r="B619" t="s">
        <v>1904</v>
      </c>
      <c r="C619" t="s">
        <v>1905</v>
      </c>
      <c r="D619" t="s">
        <v>2647</v>
      </c>
      <c r="E619" s="74">
        <f t="shared" si="9"/>
        <v>8410.2580645161288</v>
      </c>
      <c r="F619" s="17">
        <v>260718</v>
      </c>
    </row>
    <row r="620" spans="2:6">
      <c r="B620" t="s">
        <v>1907</v>
      </c>
      <c r="C620" t="s">
        <v>1908</v>
      </c>
      <c r="D620" t="s">
        <v>2641</v>
      </c>
      <c r="E620" s="74">
        <f t="shared" si="9"/>
        <v>8407.5161290322576</v>
      </c>
      <c r="F620" s="17">
        <v>260633</v>
      </c>
    </row>
    <row r="621" spans="2:6">
      <c r="B621" t="s">
        <v>1910</v>
      </c>
      <c r="C621" t="s">
        <v>1911</v>
      </c>
      <c r="D621" t="s">
        <v>2646</v>
      </c>
      <c r="E621" s="74">
        <f t="shared" si="9"/>
        <v>8402.1612903225814</v>
      </c>
      <c r="F621" s="17">
        <v>260467</v>
      </c>
    </row>
    <row r="622" spans="2:6">
      <c r="B622" t="s">
        <v>1913</v>
      </c>
      <c r="C622" s="1" t="s">
        <v>1914</v>
      </c>
      <c r="D622" t="s">
        <v>2610</v>
      </c>
      <c r="E622" s="74">
        <f t="shared" si="9"/>
        <v>8380.967741935483</v>
      </c>
      <c r="F622" s="17">
        <v>259810</v>
      </c>
    </row>
    <row r="623" spans="2:6">
      <c r="B623" t="s">
        <v>1916</v>
      </c>
      <c r="C623" s="1" t="s">
        <v>1917</v>
      </c>
      <c r="D623" t="s">
        <v>2601</v>
      </c>
      <c r="E623" s="74">
        <f t="shared" si="9"/>
        <v>8372.1935483870966</v>
      </c>
      <c r="F623" s="17">
        <v>259538</v>
      </c>
    </row>
    <row r="624" spans="2:6">
      <c r="B624" t="s">
        <v>1919</v>
      </c>
      <c r="C624" t="s">
        <v>1920</v>
      </c>
      <c r="D624" t="s">
        <v>2647</v>
      </c>
      <c r="E624" s="74">
        <f t="shared" si="9"/>
        <v>8370.5161290322576</v>
      </c>
      <c r="F624" s="17">
        <v>259486</v>
      </c>
    </row>
    <row r="625" spans="2:6">
      <c r="B625" t="s">
        <v>1922</v>
      </c>
      <c r="C625" s="1" t="s">
        <v>1923</v>
      </c>
      <c r="D625" t="s">
        <v>2606</v>
      </c>
      <c r="E625" s="74">
        <f t="shared" si="9"/>
        <v>8355.7419354838712</v>
      </c>
      <c r="F625" s="17">
        <v>259028</v>
      </c>
    </row>
    <row r="626" spans="2:6">
      <c r="B626" t="s">
        <v>1925</v>
      </c>
      <c r="C626" s="1" t="s">
        <v>1926</v>
      </c>
      <c r="D626" t="s">
        <v>2620</v>
      </c>
      <c r="E626" s="74">
        <f t="shared" si="9"/>
        <v>8354.1935483870966</v>
      </c>
      <c r="F626" s="17">
        <v>258980</v>
      </c>
    </row>
    <row r="627" spans="2:6">
      <c r="B627" t="s">
        <v>1928</v>
      </c>
      <c r="C627" s="1" t="s">
        <v>1929</v>
      </c>
      <c r="D627" t="s">
        <v>2618</v>
      </c>
      <c r="E627" s="74">
        <f t="shared" si="9"/>
        <v>8353.1290322580644</v>
      </c>
      <c r="F627" s="17">
        <v>258947</v>
      </c>
    </row>
    <row r="628" spans="2:6">
      <c r="B628" t="s">
        <v>1931</v>
      </c>
      <c r="C628" t="s">
        <v>1932</v>
      </c>
      <c r="D628" t="s">
        <v>2613</v>
      </c>
      <c r="E628" s="74">
        <f t="shared" si="9"/>
        <v>8314.4193548387102</v>
      </c>
      <c r="F628" s="17">
        <v>257747</v>
      </c>
    </row>
    <row r="629" spans="2:6">
      <c r="B629" t="s">
        <v>1934</v>
      </c>
      <c r="C629" s="1" t="s">
        <v>1935</v>
      </c>
      <c r="D629" t="s">
        <v>2600</v>
      </c>
      <c r="E629" s="74">
        <f t="shared" si="9"/>
        <v>8310.5806451612898</v>
      </c>
      <c r="F629" s="17">
        <v>257628</v>
      </c>
    </row>
    <row r="630" spans="2:6">
      <c r="B630" t="s">
        <v>1936</v>
      </c>
      <c r="C630" t="s">
        <v>1937</v>
      </c>
      <c r="D630" t="s">
        <v>83</v>
      </c>
      <c r="E630" s="74">
        <f t="shared" si="9"/>
        <v>8306.7096774193542</v>
      </c>
      <c r="F630" s="17">
        <v>257508</v>
      </c>
    </row>
    <row r="631" spans="2:6">
      <c r="B631" t="s">
        <v>1942</v>
      </c>
      <c r="C631" t="s">
        <v>1943</v>
      </c>
      <c r="D631" t="s">
        <v>2640</v>
      </c>
      <c r="E631" s="74">
        <f t="shared" si="9"/>
        <v>8259.7096774193542</v>
      </c>
      <c r="F631" s="17">
        <v>256051</v>
      </c>
    </row>
    <row r="632" spans="2:6">
      <c r="B632" t="s">
        <v>1945</v>
      </c>
      <c r="C632" t="s">
        <v>1946</v>
      </c>
      <c r="D632" t="s">
        <v>2651</v>
      </c>
      <c r="E632" s="74">
        <f t="shared" si="9"/>
        <v>8254.3870967741932</v>
      </c>
      <c r="F632" s="17">
        <v>255886</v>
      </c>
    </row>
    <row r="633" spans="2:6">
      <c r="B633" t="s">
        <v>1948</v>
      </c>
      <c r="C633" t="s">
        <v>1949</v>
      </c>
      <c r="D633" t="s">
        <v>2623</v>
      </c>
      <c r="E633" s="74">
        <f t="shared" si="9"/>
        <v>8254.1290322580644</v>
      </c>
      <c r="F633" s="17">
        <v>255878</v>
      </c>
    </row>
    <row r="634" spans="2:6">
      <c r="B634" t="s">
        <v>1951</v>
      </c>
      <c r="C634" s="1" t="s">
        <v>1952</v>
      </c>
      <c r="D634" t="s">
        <v>2620</v>
      </c>
      <c r="E634" s="74">
        <f t="shared" si="9"/>
        <v>8222.1290322580644</v>
      </c>
      <c r="F634" s="17">
        <v>254886</v>
      </c>
    </row>
    <row r="635" spans="2:6">
      <c r="B635" t="s">
        <v>1954</v>
      </c>
      <c r="C635" t="s">
        <v>1955</v>
      </c>
      <c r="D635" t="s">
        <v>2602</v>
      </c>
      <c r="E635" s="74">
        <f t="shared" si="9"/>
        <v>8214.2580645161288</v>
      </c>
      <c r="F635" s="17">
        <v>254642</v>
      </c>
    </row>
    <row r="636" spans="2:6">
      <c r="B636" t="s">
        <v>1957</v>
      </c>
      <c r="C636" s="1" t="s">
        <v>1958</v>
      </c>
      <c r="D636" t="s">
        <v>2600</v>
      </c>
      <c r="E636" s="74">
        <f t="shared" si="9"/>
        <v>8203.032258064517</v>
      </c>
      <c r="F636" s="17">
        <v>254294</v>
      </c>
    </row>
    <row r="637" spans="2:6">
      <c r="B637" t="s">
        <v>1960</v>
      </c>
      <c r="C637" s="1" t="s">
        <v>1961</v>
      </c>
      <c r="D637" t="s">
        <v>2644</v>
      </c>
      <c r="E637" s="74">
        <f t="shared" si="9"/>
        <v>8188.3870967741932</v>
      </c>
      <c r="F637" s="17">
        <v>253840</v>
      </c>
    </row>
    <row r="638" spans="2:6">
      <c r="B638" t="s">
        <v>1963</v>
      </c>
      <c r="C638" t="s">
        <v>1964</v>
      </c>
      <c r="D638" t="s">
        <v>2624</v>
      </c>
      <c r="E638" s="74">
        <f t="shared" si="9"/>
        <v>8177.8387096774195</v>
      </c>
      <c r="F638" s="17">
        <v>253513</v>
      </c>
    </row>
    <row r="639" spans="2:6">
      <c r="B639" t="s">
        <v>1966</v>
      </c>
      <c r="C639" t="s">
        <v>1967</v>
      </c>
      <c r="D639" t="s">
        <v>2612</v>
      </c>
      <c r="E639" s="74">
        <f t="shared" si="9"/>
        <v>8177.3870967741932</v>
      </c>
      <c r="F639" s="17">
        <v>253499</v>
      </c>
    </row>
    <row r="640" spans="2:6">
      <c r="B640" t="s">
        <v>2074</v>
      </c>
      <c r="C640" s="1" t="s">
        <v>2075</v>
      </c>
      <c r="D640" s="1" t="s">
        <v>746</v>
      </c>
      <c r="E640" s="74">
        <f t="shared" si="9"/>
        <v>8176.8064516129034</v>
      </c>
      <c r="F640" s="17">
        <v>253481</v>
      </c>
    </row>
    <row r="641" spans="2:6">
      <c r="B641" t="s">
        <v>1969</v>
      </c>
      <c r="C641" s="1" t="s">
        <v>1970</v>
      </c>
      <c r="D641" t="s">
        <v>2599</v>
      </c>
      <c r="E641" s="74">
        <f t="shared" si="9"/>
        <v>8160.1612903225805</v>
      </c>
      <c r="F641" s="17">
        <v>252965</v>
      </c>
    </row>
    <row r="642" spans="2:6">
      <c r="B642" t="s">
        <v>1972</v>
      </c>
      <c r="C642" t="s">
        <v>1973</v>
      </c>
      <c r="D642" t="s">
        <v>2614</v>
      </c>
      <c r="E642" s="74">
        <f t="shared" ref="E642:E705" si="10">F642/31</f>
        <v>8156.4516129032254</v>
      </c>
      <c r="F642" s="17">
        <v>252850</v>
      </c>
    </row>
    <row r="643" spans="2:6">
      <c r="B643" t="s">
        <v>1975</v>
      </c>
      <c r="C643" t="s">
        <v>1976</v>
      </c>
      <c r="D643" t="s">
        <v>2613</v>
      </c>
      <c r="E643" s="74">
        <f t="shared" si="10"/>
        <v>8151.7096774193551</v>
      </c>
      <c r="F643" s="17">
        <v>252703</v>
      </c>
    </row>
    <row r="644" spans="2:6">
      <c r="B644" t="s">
        <v>2053</v>
      </c>
      <c r="C644" t="s">
        <v>2054</v>
      </c>
      <c r="D644" t="s">
        <v>2651</v>
      </c>
      <c r="E644" s="74">
        <f t="shared" si="10"/>
        <v>8150.2258064516127</v>
      </c>
      <c r="F644" s="17">
        <v>252657</v>
      </c>
    </row>
    <row r="645" spans="2:6">
      <c r="B645" t="s">
        <v>1978</v>
      </c>
      <c r="C645" t="s">
        <v>1979</v>
      </c>
      <c r="D645" t="s">
        <v>2614</v>
      </c>
      <c r="E645" s="74">
        <f t="shared" si="10"/>
        <v>8149.4516129032254</v>
      </c>
      <c r="F645" s="17">
        <v>252633</v>
      </c>
    </row>
    <row r="646" spans="2:6">
      <c r="B646" t="s">
        <v>1981</v>
      </c>
      <c r="C646" t="s">
        <v>1982</v>
      </c>
      <c r="D646" t="s">
        <v>2634</v>
      </c>
      <c r="E646" s="74">
        <f t="shared" si="10"/>
        <v>8119.9032258064517</v>
      </c>
      <c r="F646" s="17">
        <v>251717</v>
      </c>
    </row>
    <row r="647" spans="2:6">
      <c r="B647" t="s">
        <v>1984</v>
      </c>
      <c r="C647" s="1" t="s">
        <v>1985</v>
      </c>
      <c r="D647" t="s">
        <v>2610</v>
      </c>
      <c r="E647" s="74">
        <f t="shared" si="10"/>
        <v>8115.322580645161</v>
      </c>
      <c r="F647" s="17">
        <v>251575</v>
      </c>
    </row>
    <row r="648" spans="2:6">
      <c r="B648" t="s">
        <v>1987</v>
      </c>
      <c r="C648" t="s">
        <v>1988</v>
      </c>
      <c r="D648" t="s">
        <v>2612</v>
      </c>
      <c r="E648" s="74">
        <f t="shared" si="10"/>
        <v>8113.677419354839</v>
      </c>
      <c r="F648" s="17">
        <v>251524</v>
      </c>
    </row>
    <row r="649" spans="2:6">
      <c r="B649" t="s">
        <v>1990</v>
      </c>
      <c r="C649" s="1" t="s">
        <v>1991</v>
      </c>
      <c r="D649" t="s">
        <v>2652</v>
      </c>
      <c r="E649" s="74">
        <f t="shared" si="10"/>
        <v>8097.322580645161</v>
      </c>
      <c r="F649" s="17">
        <v>251017</v>
      </c>
    </row>
    <row r="650" spans="2:6">
      <c r="B650" t="s">
        <v>1993</v>
      </c>
      <c r="C650" s="1" t="s">
        <v>1994</v>
      </c>
      <c r="D650" t="s">
        <v>2606</v>
      </c>
      <c r="E650" s="74">
        <f t="shared" si="10"/>
        <v>8079</v>
      </c>
      <c r="F650" s="17">
        <v>250449</v>
      </c>
    </row>
    <row r="651" spans="2:6">
      <c r="B651" t="s">
        <v>1996</v>
      </c>
      <c r="C651" t="s">
        <v>1997</v>
      </c>
      <c r="D651" t="s">
        <v>2625</v>
      </c>
      <c r="E651" s="74">
        <f t="shared" si="10"/>
        <v>8058.9354838709678</v>
      </c>
      <c r="F651" s="17">
        <v>249827</v>
      </c>
    </row>
    <row r="652" spans="2:6">
      <c r="B652" t="s">
        <v>1999</v>
      </c>
      <c r="C652" t="s">
        <v>2000</v>
      </c>
      <c r="D652" t="s">
        <v>2641</v>
      </c>
      <c r="E652" s="74">
        <f t="shared" si="10"/>
        <v>8051.1935483870966</v>
      </c>
      <c r="F652" s="17">
        <v>249587</v>
      </c>
    </row>
    <row r="653" spans="2:6">
      <c r="B653" t="s">
        <v>2002</v>
      </c>
      <c r="C653" t="s">
        <v>2003</v>
      </c>
      <c r="D653" t="s">
        <v>2612</v>
      </c>
      <c r="E653" s="74">
        <f t="shared" si="10"/>
        <v>8016.5483870967746</v>
      </c>
      <c r="F653" s="17">
        <v>248513</v>
      </c>
    </row>
    <row r="654" spans="2:6">
      <c r="B654" t="s">
        <v>2005</v>
      </c>
      <c r="C654" t="s">
        <v>2006</v>
      </c>
      <c r="D654" t="s">
        <v>2650</v>
      </c>
      <c r="E654" s="74">
        <f t="shared" si="10"/>
        <v>8012.0322580645161</v>
      </c>
      <c r="F654" s="17">
        <v>248373</v>
      </c>
    </row>
    <row r="655" spans="2:6">
      <c r="B655" t="s">
        <v>2008</v>
      </c>
      <c r="C655" t="s">
        <v>2009</v>
      </c>
      <c r="D655" t="s">
        <v>2650</v>
      </c>
      <c r="E655" s="74">
        <f t="shared" si="10"/>
        <v>8002.3870967741932</v>
      </c>
      <c r="F655" s="17">
        <v>248074</v>
      </c>
    </row>
    <row r="656" spans="2:6">
      <c r="B656" t="s">
        <v>2011</v>
      </c>
      <c r="C656" s="1" t="s">
        <v>2012</v>
      </c>
      <c r="D656" t="s">
        <v>2605</v>
      </c>
      <c r="E656" s="74">
        <f t="shared" si="10"/>
        <v>7974.0967741935483</v>
      </c>
      <c r="F656" s="17">
        <v>247197</v>
      </c>
    </row>
    <row r="657" spans="2:6">
      <c r="B657" t="s">
        <v>2014</v>
      </c>
      <c r="C657" s="1" t="s">
        <v>2015</v>
      </c>
      <c r="D657" t="s">
        <v>2629</v>
      </c>
      <c r="E657" s="74">
        <f t="shared" si="10"/>
        <v>7958.5806451612907</v>
      </c>
      <c r="F657" s="17">
        <v>246716</v>
      </c>
    </row>
    <row r="658" spans="2:6">
      <c r="B658" t="s">
        <v>2017</v>
      </c>
      <c r="C658" t="s">
        <v>2018</v>
      </c>
      <c r="D658" t="s">
        <v>83</v>
      </c>
      <c r="E658" s="74">
        <f t="shared" si="10"/>
        <v>7931.1290322580644</v>
      </c>
      <c r="F658" s="17">
        <v>245865</v>
      </c>
    </row>
    <row r="659" spans="2:6">
      <c r="B659" t="s">
        <v>2020</v>
      </c>
      <c r="C659" s="1" t="s">
        <v>2021</v>
      </c>
      <c r="D659" t="s">
        <v>2599</v>
      </c>
      <c r="E659" s="74">
        <f t="shared" si="10"/>
        <v>7927.9032258064517</v>
      </c>
      <c r="F659" s="17">
        <v>245765</v>
      </c>
    </row>
    <row r="660" spans="2:6">
      <c r="B660" t="s">
        <v>2023</v>
      </c>
      <c r="C660" s="1" t="s">
        <v>2024</v>
      </c>
      <c r="D660" t="s">
        <v>2616</v>
      </c>
      <c r="E660" s="74">
        <f t="shared" si="10"/>
        <v>7896.5806451612907</v>
      </c>
      <c r="F660" s="17">
        <v>244794</v>
      </c>
    </row>
    <row r="661" spans="2:6">
      <c r="B661" t="s">
        <v>2026</v>
      </c>
      <c r="C661" t="s">
        <v>2027</v>
      </c>
      <c r="D661">
        <v>105</v>
      </c>
      <c r="E661" s="74">
        <f t="shared" si="10"/>
        <v>7892.2580645161288</v>
      </c>
      <c r="F661" s="17">
        <v>244660</v>
      </c>
    </row>
    <row r="662" spans="2:6">
      <c r="B662" t="s">
        <v>2029</v>
      </c>
      <c r="C662" s="1" t="s">
        <v>2030</v>
      </c>
      <c r="D662" s="1" t="s">
        <v>2622</v>
      </c>
      <c r="E662" s="74">
        <f t="shared" si="10"/>
        <v>7882.5161290322585</v>
      </c>
      <c r="F662" s="17">
        <v>244358</v>
      </c>
    </row>
    <row r="663" spans="2:6">
      <c r="B663" t="s">
        <v>2032</v>
      </c>
      <c r="C663" s="1" t="s">
        <v>2033</v>
      </c>
      <c r="D663" t="s">
        <v>2601</v>
      </c>
      <c r="E663" s="74">
        <f t="shared" si="10"/>
        <v>7867.4838709677415</v>
      </c>
      <c r="F663" s="17">
        <v>243892</v>
      </c>
    </row>
    <row r="664" spans="2:6">
      <c r="B664" t="s">
        <v>2035</v>
      </c>
      <c r="C664" t="s">
        <v>2036</v>
      </c>
      <c r="D664" t="s">
        <v>83</v>
      </c>
      <c r="E664" s="74">
        <f t="shared" si="10"/>
        <v>7845.677419354839</v>
      </c>
      <c r="F664" s="17">
        <v>243216</v>
      </c>
    </row>
    <row r="665" spans="2:6">
      <c r="B665" t="s">
        <v>2038</v>
      </c>
      <c r="C665" s="1" t="s">
        <v>2039</v>
      </c>
      <c r="D665" s="1" t="s">
        <v>746</v>
      </c>
      <c r="E665" s="74">
        <f t="shared" si="10"/>
        <v>7816.4193548387093</v>
      </c>
      <c r="F665" s="17">
        <v>242309</v>
      </c>
    </row>
    <row r="666" spans="2:6">
      <c r="B666" t="s">
        <v>2131</v>
      </c>
      <c r="C666" t="s">
        <v>2132</v>
      </c>
      <c r="D666" t="s">
        <v>2649</v>
      </c>
      <c r="E666" s="74">
        <f t="shared" si="10"/>
        <v>7812.5161290322585</v>
      </c>
      <c r="F666" s="17">
        <v>242188</v>
      </c>
    </row>
    <row r="667" spans="2:6">
      <c r="B667" t="s">
        <v>2041</v>
      </c>
      <c r="C667" s="1" t="s">
        <v>2042</v>
      </c>
      <c r="D667" s="1" t="s">
        <v>2622</v>
      </c>
      <c r="E667" s="74">
        <f t="shared" si="10"/>
        <v>7791.4516129032254</v>
      </c>
      <c r="F667" s="17">
        <v>241535</v>
      </c>
    </row>
    <row r="668" spans="2:6">
      <c r="B668" t="s">
        <v>2044</v>
      </c>
      <c r="C668" t="s">
        <v>2045</v>
      </c>
      <c r="D668" t="s">
        <v>2628</v>
      </c>
      <c r="E668" s="74">
        <f t="shared" si="10"/>
        <v>7762.2903225806449</v>
      </c>
      <c r="F668" s="17">
        <v>240631</v>
      </c>
    </row>
    <row r="669" spans="2:6">
      <c r="B669" t="s">
        <v>2047</v>
      </c>
      <c r="C669" t="s">
        <v>2048</v>
      </c>
      <c r="D669" t="s">
        <v>2649</v>
      </c>
      <c r="E669" s="74">
        <f t="shared" si="10"/>
        <v>7751.5806451612907</v>
      </c>
      <c r="F669" s="17">
        <v>240299</v>
      </c>
    </row>
    <row r="670" spans="2:6">
      <c r="B670" t="s">
        <v>2050</v>
      </c>
      <c r="C670" t="s">
        <v>2051</v>
      </c>
      <c r="D670" t="s">
        <v>2624</v>
      </c>
      <c r="E670" s="74">
        <f t="shared" si="10"/>
        <v>7743.6451612903229</v>
      </c>
      <c r="F670" s="17">
        <v>240053</v>
      </c>
    </row>
    <row r="671" spans="2:6">
      <c r="B671" t="s">
        <v>2056</v>
      </c>
      <c r="C671" s="1" t="s">
        <v>2057</v>
      </c>
      <c r="D671" t="s">
        <v>2603</v>
      </c>
      <c r="E671" s="74">
        <f t="shared" si="10"/>
        <v>7716.0322580645161</v>
      </c>
      <c r="F671" s="17">
        <v>239197</v>
      </c>
    </row>
    <row r="672" spans="2:6">
      <c r="B672" t="s">
        <v>2059</v>
      </c>
      <c r="C672" t="s">
        <v>2060</v>
      </c>
      <c r="D672" t="s">
        <v>2637</v>
      </c>
      <c r="E672" s="74">
        <f t="shared" si="10"/>
        <v>7708.3548387096771</v>
      </c>
      <c r="F672" s="17">
        <v>238959</v>
      </c>
    </row>
    <row r="673" spans="2:6">
      <c r="B673" t="s">
        <v>2062</v>
      </c>
      <c r="C673" s="1" t="s">
        <v>2063</v>
      </c>
      <c r="D673" t="s">
        <v>2603</v>
      </c>
      <c r="E673" s="74">
        <f t="shared" si="10"/>
        <v>7639.7419354838712</v>
      </c>
      <c r="F673" s="17">
        <v>236832</v>
      </c>
    </row>
    <row r="674" spans="2:6">
      <c r="B674" t="s">
        <v>2065</v>
      </c>
      <c r="C674" s="1" t="s">
        <v>2066</v>
      </c>
      <c r="D674" s="1" t="s">
        <v>2622</v>
      </c>
      <c r="E674" s="74">
        <f t="shared" si="10"/>
        <v>7637.0645161290322</v>
      </c>
      <c r="F674" s="17">
        <v>236749</v>
      </c>
    </row>
    <row r="675" spans="2:6">
      <c r="B675" t="s">
        <v>2068</v>
      </c>
      <c r="C675" t="s">
        <v>2069</v>
      </c>
      <c r="D675" t="s">
        <v>2637</v>
      </c>
      <c r="E675" s="74">
        <f t="shared" si="10"/>
        <v>7604.5161290322585</v>
      </c>
      <c r="F675" s="17">
        <v>235740</v>
      </c>
    </row>
    <row r="676" spans="2:6">
      <c r="B676" t="s">
        <v>2071</v>
      </c>
      <c r="C676" s="1" t="s">
        <v>2072</v>
      </c>
      <c r="D676" t="s">
        <v>2643</v>
      </c>
      <c r="E676" s="74">
        <f t="shared" si="10"/>
        <v>7603.7419354838712</v>
      </c>
      <c r="F676" s="17">
        <v>235716</v>
      </c>
    </row>
    <row r="677" spans="2:6">
      <c r="B677" t="s">
        <v>2077</v>
      </c>
      <c r="C677" s="1" t="s">
        <v>2078</v>
      </c>
      <c r="D677" s="1" t="s">
        <v>2622</v>
      </c>
      <c r="E677" s="74">
        <f t="shared" si="10"/>
        <v>7511.0322580645161</v>
      </c>
      <c r="F677" s="17">
        <v>232842</v>
      </c>
    </row>
    <row r="678" spans="2:6">
      <c r="B678" t="s">
        <v>2080</v>
      </c>
      <c r="C678" t="s">
        <v>2081</v>
      </c>
      <c r="D678" t="s">
        <v>2614</v>
      </c>
      <c r="E678" s="74">
        <f t="shared" si="10"/>
        <v>7503.322580645161</v>
      </c>
      <c r="F678" s="17">
        <v>232603</v>
      </c>
    </row>
    <row r="679" spans="2:6">
      <c r="B679" t="s">
        <v>2083</v>
      </c>
      <c r="C679" s="1" t="s">
        <v>2084</v>
      </c>
      <c r="D679" t="s">
        <v>2631</v>
      </c>
      <c r="E679" s="74">
        <f t="shared" si="10"/>
        <v>7486.7096774193551</v>
      </c>
      <c r="F679" s="17">
        <v>232088</v>
      </c>
    </row>
    <row r="680" spans="2:6">
      <c r="B680" t="s">
        <v>2086</v>
      </c>
      <c r="C680" t="s">
        <v>2087</v>
      </c>
      <c r="D680" t="s">
        <v>2638</v>
      </c>
      <c r="E680" s="74">
        <f t="shared" si="10"/>
        <v>7481</v>
      </c>
      <c r="F680" s="17">
        <v>231911</v>
      </c>
    </row>
    <row r="681" spans="2:6">
      <c r="B681" t="s">
        <v>2089</v>
      </c>
      <c r="C681" t="s">
        <v>2090</v>
      </c>
      <c r="D681" t="s">
        <v>2633</v>
      </c>
      <c r="E681" s="74">
        <f t="shared" si="10"/>
        <v>7480.6451612903229</v>
      </c>
      <c r="F681" s="17">
        <v>231900</v>
      </c>
    </row>
    <row r="682" spans="2:6">
      <c r="B682" t="s">
        <v>2328</v>
      </c>
      <c r="C682" s="1" t="s">
        <v>2329</v>
      </c>
      <c r="D682" t="s">
        <v>2606</v>
      </c>
      <c r="E682" s="74">
        <f t="shared" si="10"/>
        <v>7468.7419354838712</v>
      </c>
      <c r="F682" s="17">
        <v>231531</v>
      </c>
    </row>
    <row r="683" spans="2:6">
      <c r="B683" t="s">
        <v>2092</v>
      </c>
      <c r="C683" t="s">
        <v>2093</v>
      </c>
      <c r="D683" t="s">
        <v>2623</v>
      </c>
      <c r="E683" s="74">
        <f t="shared" si="10"/>
        <v>7444.4193548387093</v>
      </c>
      <c r="F683" s="17">
        <v>230777</v>
      </c>
    </row>
    <row r="684" spans="2:6">
      <c r="B684" t="s">
        <v>2095</v>
      </c>
      <c r="C684" s="1" t="s">
        <v>2096</v>
      </c>
      <c r="D684" t="s">
        <v>2643</v>
      </c>
      <c r="E684" s="74">
        <f t="shared" si="10"/>
        <v>7422.2580645161288</v>
      </c>
      <c r="F684" s="17">
        <v>230090</v>
      </c>
    </row>
    <row r="685" spans="2:6">
      <c r="B685" t="s">
        <v>2098</v>
      </c>
      <c r="C685" t="s">
        <v>2099</v>
      </c>
      <c r="D685">
        <v>1803</v>
      </c>
      <c r="E685" s="74">
        <f t="shared" si="10"/>
        <v>7409.2258064516127</v>
      </c>
      <c r="F685" s="17">
        <v>229686</v>
      </c>
    </row>
    <row r="686" spans="2:6">
      <c r="B686" t="s">
        <v>2101</v>
      </c>
      <c r="C686" t="s">
        <v>2102</v>
      </c>
      <c r="D686" t="s">
        <v>2642</v>
      </c>
      <c r="E686" s="74">
        <f t="shared" si="10"/>
        <v>7400.0967741935483</v>
      </c>
      <c r="F686" s="17">
        <v>229403</v>
      </c>
    </row>
    <row r="687" spans="2:6">
      <c r="B687" t="s">
        <v>2104</v>
      </c>
      <c r="C687" s="1" t="s">
        <v>2105</v>
      </c>
      <c r="D687" t="s">
        <v>2643</v>
      </c>
      <c r="E687" s="74">
        <f t="shared" si="10"/>
        <v>7397.5161290322585</v>
      </c>
      <c r="F687" s="17">
        <v>229323</v>
      </c>
    </row>
    <row r="688" spans="2:6">
      <c r="B688" t="s">
        <v>2107</v>
      </c>
      <c r="C688" t="s">
        <v>2108</v>
      </c>
      <c r="D688" t="s">
        <v>2614</v>
      </c>
      <c r="E688" s="74">
        <f t="shared" si="10"/>
        <v>7364.2903225806449</v>
      </c>
      <c r="F688" s="17">
        <v>228293</v>
      </c>
    </row>
    <row r="689" spans="2:6">
      <c r="B689" t="s">
        <v>2110</v>
      </c>
      <c r="C689" t="s">
        <v>2111</v>
      </c>
      <c r="D689" t="s">
        <v>83</v>
      </c>
      <c r="E689" s="74">
        <f t="shared" si="10"/>
        <v>7352.322580645161</v>
      </c>
      <c r="F689" s="17">
        <v>227922</v>
      </c>
    </row>
    <row r="690" spans="2:6">
      <c r="B690" t="s">
        <v>2113</v>
      </c>
      <c r="C690" t="s">
        <v>2114</v>
      </c>
      <c r="D690">
        <v>1803</v>
      </c>
      <c r="E690" s="74">
        <f t="shared" si="10"/>
        <v>7325.4516129032254</v>
      </c>
      <c r="F690" s="17">
        <v>227089</v>
      </c>
    </row>
    <row r="691" spans="2:6">
      <c r="B691" t="s">
        <v>2116</v>
      </c>
      <c r="C691" s="1" t="s">
        <v>2117</v>
      </c>
      <c r="D691" t="s">
        <v>2627</v>
      </c>
      <c r="E691" s="74">
        <f t="shared" si="10"/>
        <v>7315.5483870967746</v>
      </c>
      <c r="F691" s="17">
        <v>226782</v>
      </c>
    </row>
    <row r="692" spans="2:6">
      <c r="B692" t="s">
        <v>2119</v>
      </c>
      <c r="C692" t="s">
        <v>2120</v>
      </c>
      <c r="D692" t="s">
        <v>2623</v>
      </c>
      <c r="E692" s="74">
        <f t="shared" si="10"/>
        <v>7253.1290322580644</v>
      </c>
      <c r="F692" s="17">
        <v>224847</v>
      </c>
    </row>
    <row r="693" spans="2:6">
      <c r="B693" t="s">
        <v>2122</v>
      </c>
      <c r="C693" s="1" t="s">
        <v>2123</v>
      </c>
      <c r="D693" s="1" t="s">
        <v>746</v>
      </c>
      <c r="E693" s="74">
        <f t="shared" si="10"/>
        <v>7234.0322580645161</v>
      </c>
      <c r="F693" s="17">
        <v>224255</v>
      </c>
    </row>
    <row r="694" spans="2:6">
      <c r="B694" t="s">
        <v>2125</v>
      </c>
      <c r="C694" t="s">
        <v>2126</v>
      </c>
      <c r="D694" t="s">
        <v>2608</v>
      </c>
      <c r="E694" s="74">
        <f t="shared" si="10"/>
        <v>7216.5161290322585</v>
      </c>
      <c r="F694" s="17">
        <v>223712</v>
      </c>
    </row>
    <row r="695" spans="2:6">
      <c r="B695" t="s">
        <v>2128</v>
      </c>
      <c r="C695" s="1" t="s">
        <v>2129</v>
      </c>
      <c r="D695">
        <v>1803</v>
      </c>
      <c r="E695" s="74">
        <f t="shared" si="10"/>
        <v>7212.8387096774195</v>
      </c>
      <c r="F695" s="17">
        <v>223598</v>
      </c>
    </row>
    <row r="696" spans="2:6">
      <c r="B696" t="s">
        <v>2134</v>
      </c>
      <c r="C696" s="1" t="s">
        <v>2135</v>
      </c>
      <c r="D696" t="s">
        <v>2620</v>
      </c>
      <c r="E696" s="74">
        <f t="shared" si="10"/>
        <v>7195.4193548387093</v>
      </c>
      <c r="F696" s="17">
        <v>223058</v>
      </c>
    </row>
    <row r="697" spans="2:6">
      <c r="B697" t="s">
        <v>2137</v>
      </c>
      <c r="C697" s="1" t="s">
        <v>2138</v>
      </c>
      <c r="D697" s="1" t="s">
        <v>2622</v>
      </c>
      <c r="E697" s="74">
        <f t="shared" si="10"/>
        <v>7193.6129032258068</v>
      </c>
      <c r="F697" s="17">
        <v>223002</v>
      </c>
    </row>
    <row r="698" spans="2:6">
      <c r="B698" t="s">
        <v>2140</v>
      </c>
      <c r="C698" t="s">
        <v>2141</v>
      </c>
      <c r="D698" t="s">
        <v>2617</v>
      </c>
      <c r="E698" s="74">
        <f t="shared" si="10"/>
        <v>7148</v>
      </c>
      <c r="F698" s="17">
        <v>221588</v>
      </c>
    </row>
    <row r="699" spans="2:6">
      <c r="B699" t="s">
        <v>2143</v>
      </c>
      <c r="C699" t="s">
        <v>2144</v>
      </c>
      <c r="D699" t="s">
        <v>2621</v>
      </c>
      <c r="E699" s="74">
        <f t="shared" si="10"/>
        <v>7147.6129032258068</v>
      </c>
      <c r="F699" s="17">
        <v>221576</v>
      </c>
    </row>
    <row r="700" spans="2:6">
      <c r="B700" t="s">
        <v>2149</v>
      </c>
      <c r="C700" s="1" t="s">
        <v>2150</v>
      </c>
      <c r="D700" s="1" t="s">
        <v>2622</v>
      </c>
      <c r="E700" s="74">
        <f t="shared" si="10"/>
        <v>7126.2258064516127</v>
      </c>
      <c r="F700" s="17">
        <v>220913</v>
      </c>
    </row>
    <row r="701" spans="2:6">
      <c r="B701" t="s">
        <v>2304</v>
      </c>
      <c r="C701" s="1" t="s">
        <v>2305</v>
      </c>
      <c r="D701" t="s">
        <v>2653</v>
      </c>
      <c r="E701" s="74">
        <f t="shared" si="10"/>
        <v>7113.3548387096771</v>
      </c>
      <c r="F701" s="17">
        <v>220514</v>
      </c>
    </row>
    <row r="702" spans="2:6">
      <c r="B702" t="s">
        <v>2152</v>
      </c>
      <c r="C702" t="s">
        <v>2153</v>
      </c>
      <c r="D702" t="s">
        <v>2628</v>
      </c>
      <c r="E702" s="74">
        <f t="shared" si="10"/>
        <v>7107.0645161290322</v>
      </c>
      <c r="F702" s="17">
        <v>220319</v>
      </c>
    </row>
    <row r="703" spans="2:6">
      <c r="B703" t="s">
        <v>2155</v>
      </c>
      <c r="C703" s="1" t="s">
        <v>2156</v>
      </c>
      <c r="D703" t="s">
        <v>2630</v>
      </c>
      <c r="E703" s="74">
        <f t="shared" si="10"/>
        <v>7094.3870967741932</v>
      </c>
      <c r="F703" s="17">
        <v>219926</v>
      </c>
    </row>
    <row r="704" spans="2:6">
      <c r="B704" t="s">
        <v>2158</v>
      </c>
      <c r="C704" s="1" t="s">
        <v>2159</v>
      </c>
      <c r="D704" t="s">
        <v>972</v>
      </c>
      <c r="E704" s="74">
        <f t="shared" si="10"/>
        <v>7083.9677419354839</v>
      </c>
      <c r="F704" s="17">
        <v>219603</v>
      </c>
    </row>
    <row r="705" spans="2:6">
      <c r="B705" t="s">
        <v>2161</v>
      </c>
      <c r="C705" t="s">
        <v>2162</v>
      </c>
      <c r="D705" t="s">
        <v>2608</v>
      </c>
      <c r="E705" s="74">
        <f t="shared" si="10"/>
        <v>7068.4193548387093</v>
      </c>
      <c r="F705" s="17">
        <v>219121</v>
      </c>
    </row>
    <row r="706" spans="2:6">
      <c r="B706" t="s">
        <v>2164</v>
      </c>
      <c r="C706" t="s">
        <v>2165</v>
      </c>
      <c r="D706" t="s">
        <v>2642</v>
      </c>
      <c r="E706" s="74">
        <f t="shared" ref="E706:E769" si="11">F706/31</f>
        <v>7067.1612903225805</v>
      </c>
      <c r="F706" s="17">
        <v>219082</v>
      </c>
    </row>
    <row r="707" spans="2:6">
      <c r="B707" t="s">
        <v>2167</v>
      </c>
      <c r="C707" t="s">
        <v>2168</v>
      </c>
      <c r="D707" t="s">
        <v>2641</v>
      </c>
      <c r="E707" s="74">
        <f t="shared" si="11"/>
        <v>7058.5806451612907</v>
      </c>
      <c r="F707" s="17">
        <v>218816</v>
      </c>
    </row>
    <row r="708" spans="2:6">
      <c r="B708" t="s">
        <v>2170</v>
      </c>
      <c r="C708" t="s">
        <v>2171</v>
      </c>
      <c r="D708" t="s">
        <v>2651</v>
      </c>
      <c r="E708" s="74">
        <f t="shared" si="11"/>
        <v>7056.1290322580644</v>
      </c>
      <c r="F708" s="17">
        <v>218740</v>
      </c>
    </row>
    <row r="709" spans="2:6">
      <c r="B709" t="s">
        <v>2173</v>
      </c>
      <c r="C709" s="1" t="s">
        <v>2174</v>
      </c>
      <c r="D709" t="s">
        <v>2632</v>
      </c>
      <c r="E709" s="74">
        <f t="shared" si="11"/>
        <v>7039.5806451612907</v>
      </c>
      <c r="F709" s="17">
        <v>218227</v>
      </c>
    </row>
    <row r="710" spans="2:6">
      <c r="B710" t="s">
        <v>2176</v>
      </c>
      <c r="C710" s="1" t="s">
        <v>2177</v>
      </c>
      <c r="D710" s="1" t="s">
        <v>746</v>
      </c>
      <c r="E710" s="74">
        <f t="shared" si="11"/>
        <v>7036.0322580645161</v>
      </c>
      <c r="F710" s="17">
        <v>218117</v>
      </c>
    </row>
    <row r="711" spans="2:6">
      <c r="B711" t="s">
        <v>2259</v>
      </c>
      <c r="C711" t="s">
        <v>2260</v>
      </c>
      <c r="D711" t="s">
        <v>2650</v>
      </c>
      <c r="E711" s="74">
        <f t="shared" si="11"/>
        <v>7017.5483870967746</v>
      </c>
      <c r="F711" s="17">
        <v>217544</v>
      </c>
    </row>
    <row r="712" spans="2:6">
      <c r="B712" t="s">
        <v>2179</v>
      </c>
      <c r="C712" s="1" t="s">
        <v>2180</v>
      </c>
      <c r="D712" t="s">
        <v>2644</v>
      </c>
      <c r="E712" s="74">
        <f t="shared" si="11"/>
        <v>7017.0322580645161</v>
      </c>
      <c r="F712" s="17">
        <v>217528</v>
      </c>
    </row>
    <row r="713" spans="2:6">
      <c r="B713" t="s">
        <v>2182</v>
      </c>
      <c r="C713" t="s">
        <v>2183</v>
      </c>
      <c r="D713" t="s">
        <v>2609</v>
      </c>
      <c r="E713" s="74">
        <f t="shared" si="11"/>
        <v>7010.1290322580644</v>
      </c>
      <c r="F713" s="17">
        <v>217314</v>
      </c>
    </row>
    <row r="714" spans="2:6">
      <c r="B714" t="s">
        <v>2185</v>
      </c>
      <c r="C714" s="1" t="s">
        <v>2186</v>
      </c>
      <c r="D714" t="s">
        <v>2600</v>
      </c>
      <c r="E714" s="74">
        <f t="shared" si="11"/>
        <v>7003.3870967741932</v>
      </c>
      <c r="F714" s="17">
        <v>217105</v>
      </c>
    </row>
    <row r="715" spans="2:6">
      <c r="B715" t="s">
        <v>2188</v>
      </c>
      <c r="C715" s="1" t="s">
        <v>2189</v>
      </c>
      <c r="D715" t="s">
        <v>2600</v>
      </c>
      <c r="E715" s="74">
        <f t="shared" si="11"/>
        <v>6994.0967741935483</v>
      </c>
      <c r="F715" s="17">
        <v>216817</v>
      </c>
    </row>
    <row r="716" spans="2:6">
      <c r="B716" t="s">
        <v>2191</v>
      </c>
      <c r="C716" t="s">
        <v>2192</v>
      </c>
      <c r="D716" t="s">
        <v>2624</v>
      </c>
      <c r="E716" s="74">
        <f t="shared" si="11"/>
        <v>6990.7096774193551</v>
      </c>
      <c r="F716" s="17">
        <v>216712</v>
      </c>
    </row>
    <row r="717" spans="2:6">
      <c r="B717" t="s">
        <v>2194</v>
      </c>
      <c r="C717" t="s">
        <v>2195</v>
      </c>
      <c r="D717" t="s">
        <v>2646</v>
      </c>
      <c r="E717" s="74">
        <f t="shared" si="11"/>
        <v>6984.5483870967746</v>
      </c>
      <c r="F717" s="17">
        <v>216521</v>
      </c>
    </row>
    <row r="718" spans="2:6">
      <c r="B718" t="s">
        <v>2200</v>
      </c>
      <c r="C718" t="s">
        <v>2201</v>
      </c>
      <c r="D718" t="s">
        <v>2642</v>
      </c>
      <c r="E718" s="74">
        <f t="shared" si="11"/>
        <v>6951.6451612903229</v>
      </c>
      <c r="F718" s="17">
        <v>215501</v>
      </c>
    </row>
    <row r="719" spans="2:6">
      <c r="B719" t="s">
        <v>2203</v>
      </c>
      <c r="C719" t="s">
        <v>2204</v>
      </c>
      <c r="D719" t="s">
        <v>2642</v>
      </c>
      <c r="E719" s="74">
        <f t="shared" si="11"/>
        <v>6945.2580645161288</v>
      </c>
      <c r="F719" s="17">
        <v>215303</v>
      </c>
    </row>
    <row r="720" spans="2:6">
      <c r="B720" t="s">
        <v>2206</v>
      </c>
      <c r="C720" t="s">
        <v>2207</v>
      </c>
      <c r="D720" t="s">
        <v>2638</v>
      </c>
      <c r="E720" s="74">
        <f t="shared" si="11"/>
        <v>6937.4838709677415</v>
      </c>
      <c r="F720" s="17">
        <v>215062</v>
      </c>
    </row>
    <row r="721" spans="2:6">
      <c r="B721" t="s">
        <v>2209</v>
      </c>
      <c r="C721" t="s">
        <v>2210</v>
      </c>
      <c r="D721" t="s">
        <v>2602</v>
      </c>
      <c r="E721" s="74">
        <f t="shared" si="11"/>
        <v>6929.3870967741932</v>
      </c>
      <c r="F721" s="17">
        <v>214811</v>
      </c>
    </row>
    <row r="722" spans="2:6">
      <c r="B722" t="s">
        <v>2212</v>
      </c>
      <c r="C722" t="s">
        <v>2213</v>
      </c>
      <c r="D722" t="s">
        <v>2651</v>
      </c>
      <c r="E722" s="74">
        <f t="shared" si="11"/>
        <v>6929.1612903225805</v>
      </c>
      <c r="F722" s="17">
        <v>214804</v>
      </c>
    </row>
    <row r="723" spans="2:6">
      <c r="B723" t="s">
        <v>2215</v>
      </c>
      <c r="C723" s="1" t="s">
        <v>2216</v>
      </c>
      <c r="D723" t="s">
        <v>2606</v>
      </c>
      <c r="E723" s="74">
        <f t="shared" si="11"/>
        <v>6922.7741935483873</v>
      </c>
      <c r="F723" s="17">
        <v>214606</v>
      </c>
    </row>
    <row r="724" spans="2:6">
      <c r="B724" t="s">
        <v>2218</v>
      </c>
      <c r="C724" t="s">
        <v>2219</v>
      </c>
      <c r="D724" t="s">
        <v>1234</v>
      </c>
      <c r="E724" s="74">
        <f t="shared" si="11"/>
        <v>6908.8064516129034</v>
      </c>
      <c r="F724" s="17">
        <v>214173</v>
      </c>
    </row>
    <row r="725" spans="2:6">
      <c r="B725" t="s">
        <v>2221</v>
      </c>
      <c r="C725" t="s">
        <v>2222</v>
      </c>
      <c r="D725" t="s">
        <v>2609</v>
      </c>
      <c r="E725" s="74">
        <f t="shared" si="11"/>
        <v>6881.0967741935483</v>
      </c>
      <c r="F725" s="17">
        <v>213314</v>
      </c>
    </row>
    <row r="726" spans="2:6">
      <c r="B726" t="s">
        <v>2224</v>
      </c>
      <c r="C726" s="1" t="s">
        <v>2225</v>
      </c>
      <c r="D726" t="s">
        <v>2606</v>
      </c>
      <c r="E726" s="74">
        <f t="shared" si="11"/>
        <v>6880.4838709677415</v>
      </c>
      <c r="F726" s="17">
        <v>213295</v>
      </c>
    </row>
    <row r="727" spans="2:6">
      <c r="B727" t="s">
        <v>2227</v>
      </c>
      <c r="C727" t="s">
        <v>2228</v>
      </c>
      <c r="D727" t="s">
        <v>2634</v>
      </c>
      <c r="E727" s="74">
        <f t="shared" si="11"/>
        <v>6880.0322580645161</v>
      </c>
      <c r="F727" s="17">
        <v>213281</v>
      </c>
    </row>
    <row r="728" spans="2:6">
      <c r="B728" t="s">
        <v>2230</v>
      </c>
      <c r="C728" t="s">
        <v>2231</v>
      </c>
      <c r="D728" t="s">
        <v>2642</v>
      </c>
      <c r="E728" s="74">
        <f t="shared" si="11"/>
        <v>6855.3870967741932</v>
      </c>
      <c r="F728" s="17">
        <v>212517</v>
      </c>
    </row>
    <row r="729" spans="2:6">
      <c r="B729" t="s">
        <v>2233</v>
      </c>
      <c r="C729" s="1" t="s">
        <v>2234</v>
      </c>
      <c r="D729" s="1" t="s">
        <v>746</v>
      </c>
      <c r="E729" s="74">
        <f t="shared" si="11"/>
        <v>6854.0645161290322</v>
      </c>
      <c r="F729" s="17">
        <v>212476</v>
      </c>
    </row>
    <row r="730" spans="2:6">
      <c r="B730" t="s">
        <v>2236</v>
      </c>
      <c r="C730" s="1" t="s">
        <v>2237</v>
      </c>
      <c r="D730" t="s">
        <v>2630</v>
      </c>
      <c r="E730" s="74">
        <f t="shared" si="11"/>
        <v>6800.2580645161288</v>
      </c>
      <c r="F730" s="17">
        <v>210808</v>
      </c>
    </row>
    <row r="731" spans="2:6">
      <c r="B731" t="s">
        <v>2239</v>
      </c>
      <c r="C731" s="1" t="s">
        <v>2240</v>
      </c>
      <c r="D731" t="s">
        <v>2603</v>
      </c>
      <c r="E731" s="74">
        <f t="shared" si="11"/>
        <v>6782.7096774193551</v>
      </c>
      <c r="F731" s="17">
        <v>210264</v>
      </c>
    </row>
    <row r="732" spans="2:6">
      <c r="B732" t="s">
        <v>2274</v>
      </c>
      <c r="C732" t="s">
        <v>2275</v>
      </c>
      <c r="D732" t="s">
        <v>2641</v>
      </c>
      <c r="E732" s="74">
        <f t="shared" si="11"/>
        <v>6763.5483870967746</v>
      </c>
      <c r="F732" s="17">
        <v>209670</v>
      </c>
    </row>
    <row r="733" spans="2:6">
      <c r="B733" t="s">
        <v>2242</v>
      </c>
      <c r="C733" t="s">
        <v>2243</v>
      </c>
      <c r="D733" t="s">
        <v>2629</v>
      </c>
      <c r="E733" s="74">
        <f t="shared" si="11"/>
        <v>6750.6451612903229</v>
      </c>
      <c r="F733" s="17">
        <v>209270</v>
      </c>
    </row>
    <row r="734" spans="2:6">
      <c r="B734" t="s">
        <v>2245</v>
      </c>
      <c r="C734" t="s">
        <v>2246</v>
      </c>
      <c r="D734" t="s">
        <v>2624</v>
      </c>
      <c r="E734" s="74">
        <f t="shared" si="11"/>
        <v>6703.5483870967746</v>
      </c>
      <c r="F734" s="17">
        <v>207810</v>
      </c>
    </row>
    <row r="735" spans="2:6">
      <c r="B735" t="s">
        <v>2248</v>
      </c>
      <c r="C735" t="s">
        <v>2249</v>
      </c>
      <c r="D735" t="s">
        <v>2635</v>
      </c>
      <c r="E735" s="74">
        <f t="shared" si="11"/>
        <v>6672</v>
      </c>
      <c r="F735" s="17">
        <v>206832</v>
      </c>
    </row>
    <row r="736" spans="2:6">
      <c r="B736" t="s">
        <v>2251</v>
      </c>
      <c r="C736" s="1" t="s">
        <v>2252</v>
      </c>
      <c r="D736" t="s">
        <v>2616</v>
      </c>
      <c r="E736" s="74">
        <f t="shared" si="11"/>
        <v>6663.7096774193551</v>
      </c>
      <c r="F736" s="17">
        <v>206575</v>
      </c>
    </row>
    <row r="737" spans="2:6">
      <c r="B737" t="s">
        <v>2254</v>
      </c>
      <c r="C737" t="s">
        <v>2249</v>
      </c>
      <c r="D737" t="s">
        <v>2619</v>
      </c>
      <c r="E737" s="74">
        <f t="shared" si="11"/>
        <v>6629.5161290322585</v>
      </c>
      <c r="F737" s="17">
        <v>205515</v>
      </c>
    </row>
    <row r="738" spans="2:6">
      <c r="B738" t="s">
        <v>2256</v>
      </c>
      <c r="C738" t="s">
        <v>2257</v>
      </c>
      <c r="D738" t="s">
        <v>323</v>
      </c>
      <c r="E738" s="74">
        <f t="shared" si="11"/>
        <v>6619.7096774193551</v>
      </c>
      <c r="F738" s="17">
        <v>205211</v>
      </c>
    </row>
    <row r="739" spans="2:6">
      <c r="B739" t="s">
        <v>2262</v>
      </c>
      <c r="C739" t="s">
        <v>2263</v>
      </c>
      <c r="D739">
        <v>103</v>
      </c>
      <c r="E739" s="74">
        <f t="shared" si="11"/>
        <v>6552.3870967741932</v>
      </c>
      <c r="F739" s="17">
        <v>203124</v>
      </c>
    </row>
    <row r="740" spans="2:6">
      <c r="B740" t="s">
        <v>2265</v>
      </c>
      <c r="C740" s="1" t="s">
        <v>2266</v>
      </c>
      <c r="D740">
        <v>1803</v>
      </c>
      <c r="E740" s="74">
        <f t="shared" si="11"/>
        <v>6535.4516129032254</v>
      </c>
      <c r="F740" s="17">
        <v>202599</v>
      </c>
    </row>
    <row r="741" spans="2:6">
      <c r="B741" t="s">
        <v>2268</v>
      </c>
      <c r="C741" s="1" t="s">
        <v>2269</v>
      </c>
      <c r="D741" t="s">
        <v>2627</v>
      </c>
      <c r="E741" s="74">
        <f t="shared" si="11"/>
        <v>6519.5161290322585</v>
      </c>
      <c r="F741" s="17">
        <v>202105</v>
      </c>
    </row>
    <row r="742" spans="2:6">
      <c r="B742" t="s">
        <v>2271</v>
      </c>
      <c r="C742" s="1" t="s">
        <v>2272</v>
      </c>
      <c r="D742" t="s">
        <v>2651</v>
      </c>
      <c r="E742" s="74">
        <f t="shared" si="11"/>
        <v>6508.9677419354839</v>
      </c>
      <c r="F742" s="17">
        <v>201778</v>
      </c>
    </row>
    <row r="743" spans="2:6">
      <c r="B743" t="s">
        <v>2277</v>
      </c>
      <c r="C743" s="1" t="s">
        <v>2278</v>
      </c>
      <c r="D743" t="s">
        <v>2624</v>
      </c>
      <c r="E743" s="74">
        <f t="shared" si="11"/>
        <v>6481.7096774193551</v>
      </c>
      <c r="F743" s="17">
        <v>200933</v>
      </c>
    </row>
    <row r="744" spans="2:6">
      <c r="B744" t="s">
        <v>2280</v>
      </c>
      <c r="C744" t="s">
        <v>2281</v>
      </c>
      <c r="D744" t="s">
        <v>1234</v>
      </c>
      <c r="E744" s="74">
        <f t="shared" si="11"/>
        <v>6446.9677419354839</v>
      </c>
      <c r="F744" s="17">
        <v>199856</v>
      </c>
    </row>
    <row r="745" spans="2:6">
      <c r="B745" t="s">
        <v>2283</v>
      </c>
      <c r="C745" t="s">
        <v>2284</v>
      </c>
      <c r="D745" t="s">
        <v>2629</v>
      </c>
      <c r="E745" s="74">
        <f t="shared" si="11"/>
        <v>6421.7096774193551</v>
      </c>
      <c r="F745" s="17">
        <v>199073</v>
      </c>
    </row>
    <row r="746" spans="2:6">
      <c r="B746" t="s">
        <v>2286</v>
      </c>
      <c r="C746" t="s">
        <v>2287</v>
      </c>
      <c r="D746" t="s">
        <v>2641</v>
      </c>
      <c r="E746" s="74">
        <f t="shared" si="11"/>
        <v>6386.1290322580644</v>
      </c>
      <c r="F746" s="17">
        <v>197970</v>
      </c>
    </row>
    <row r="747" spans="2:6">
      <c r="B747" t="s">
        <v>2289</v>
      </c>
      <c r="C747" t="s">
        <v>2290</v>
      </c>
      <c r="D747" t="s">
        <v>323</v>
      </c>
      <c r="E747" s="74">
        <f t="shared" si="11"/>
        <v>6385.5483870967746</v>
      </c>
      <c r="F747" s="17">
        <v>197952</v>
      </c>
    </row>
    <row r="748" spans="2:6">
      <c r="B748" t="s">
        <v>2292</v>
      </c>
      <c r="C748" s="1" t="s">
        <v>2293</v>
      </c>
      <c r="D748" t="s">
        <v>2601</v>
      </c>
      <c r="E748" s="74">
        <f t="shared" si="11"/>
        <v>6384.322580645161</v>
      </c>
      <c r="F748" s="17">
        <v>197914</v>
      </c>
    </row>
    <row r="749" spans="2:6">
      <c r="B749" t="s">
        <v>2295</v>
      </c>
      <c r="C749" s="1" t="s">
        <v>2296</v>
      </c>
      <c r="D749">
        <v>1803</v>
      </c>
      <c r="E749" s="74">
        <f t="shared" si="11"/>
        <v>6371.9354838709678</v>
      </c>
      <c r="F749" s="17">
        <v>197530</v>
      </c>
    </row>
    <row r="750" spans="2:6">
      <c r="B750" t="s">
        <v>2298</v>
      </c>
      <c r="C750" s="1" t="s">
        <v>2299</v>
      </c>
      <c r="D750" t="s">
        <v>2605</v>
      </c>
      <c r="E750" s="74">
        <f t="shared" si="11"/>
        <v>6353.3870967741932</v>
      </c>
      <c r="F750" s="17">
        <v>196955</v>
      </c>
    </row>
    <row r="751" spans="2:6">
      <c r="B751" t="s">
        <v>2301</v>
      </c>
      <c r="C751" s="1" t="s">
        <v>2302</v>
      </c>
      <c r="D751" t="s">
        <v>2630</v>
      </c>
      <c r="E751" s="74">
        <f t="shared" si="11"/>
        <v>6331.2258064516127</v>
      </c>
      <c r="F751" s="17">
        <v>196268</v>
      </c>
    </row>
    <row r="752" spans="2:6">
      <c r="B752" t="s">
        <v>2421</v>
      </c>
      <c r="C752" s="1" t="s">
        <v>2422</v>
      </c>
      <c r="D752" t="s">
        <v>2599</v>
      </c>
      <c r="E752" s="74">
        <f t="shared" si="11"/>
        <v>6309.8709677419356</v>
      </c>
      <c r="F752" s="17">
        <v>195606</v>
      </c>
    </row>
    <row r="753" spans="2:6">
      <c r="B753" t="s">
        <v>2307</v>
      </c>
      <c r="C753" s="1" t="s">
        <v>2308</v>
      </c>
      <c r="D753" t="s">
        <v>2599</v>
      </c>
      <c r="E753" s="74">
        <f t="shared" si="11"/>
        <v>6301.9677419354839</v>
      </c>
      <c r="F753" s="17">
        <v>195361</v>
      </c>
    </row>
    <row r="754" spans="2:6">
      <c r="B754" t="s">
        <v>2310</v>
      </c>
      <c r="C754" t="s">
        <v>2311</v>
      </c>
      <c r="D754">
        <v>103</v>
      </c>
      <c r="E754" s="74">
        <f t="shared" si="11"/>
        <v>6277.5806451612907</v>
      </c>
      <c r="F754" s="17">
        <v>194605</v>
      </c>
    </row>
    <row r="755" spans="2:6">
      <c r="B755" t="s">
        <v>2313</v>
      </c>
      <c r="C755" t="s">
        <v>2314</v>
      </c>
      <c r="D755" t="s">
        <v>2613</v>
      </c>
      <c r="E755" s="74">
        <f t="shared" si="11"/>
        <v>6269.2903225806449</v>
      </c>
      <c r="F755" s="17">
        <v>194348</v>
      </c>
    </row>
    <row r="756" spans="2:6">
      <c r="B756" t="s">
        <v>2316</v>
      </c>
      <c r="C756" t="s">
        <v>2317</v>
      </c>
      <c r="D756" t="s">
        <v>2612</v>
      </c>
      <c r="E756" s="74">
        <f t="shared" si="11"/>
        <v>6237.5483870967746</v>
      </c>
      <c r="F756" s="17">
        <v>193364</v>
      </c>
    </row>
    <row r="757" spans="2:6">
      <c r="B757" t="s">
        <v>2319</v>
      </c>
      <c r="C757" s="1" t="s">
        <v>2320</v>
      </c>
      <c r="D757" t="s">
        <v>2604</v>
      </c>
      <c r="E757" s="74">
        <f t="shared" si="11"/>
        <v>6169.3870967741932</v>
      </c>
      <c r="F757" s="17">
        <v>191251</v>
      </c>
    </row>
    <row r="758" spans="2:6">
      <c r="B758" t="s">
        <v>2322</v>
      </c>
      <c r="C758" s="1" t="s">
        <v>2323</v>
      </c>
      <c r="D758" t="s">
        <v>2653</v>
      </c>
      <c r="E758" s="74">
        <f t="shared" si="11"/>
        <v>6167.5161290322585</v>
      </c>
      <c r="F758" s="17">
        <v>191193</v>
      </c>
    </row>
    <row r="759" spans="2:6">
      <c r="B759" t="s">
        <v>2325</v>
      </c>
      <c r="C759" s="1" t="s">
        <v>2326</v>
      </c>
      <c r="D759" t="s">
        <v>2600</v>
      </c>
      <c r="E759" s="74">
        <f t="shared" si="11"/>
        <v>6121.1612903225805</v>
      </c>
      <c r="F759" s="17">
        <v>189756</v>
      </c>
    </row>
    <row r="760" spans="2:6">
      <c r="B760" t="s">
        <v>2331</v>
      </c>
      <c r="C760" t="s">
        <v>2332</v>
      </c>
      <c r="D760" t="s">
        <v>2650</v>
      </c>
      <c r="E760" s="74">
        <f t="shared" si="11"/>
        <v>6050.2258064516127</v>
      </c>
      <c r="F760" s="17">
        <v>187557</v>
      </c>
    </row>
    <row r="761" spans="2:6">
      <c r="B761" t="s">
        <v>2334</v>
      </c>
      <c r="C761" s="1" t="s">
        <v>2335</v>
      </c>
      <c r="D761" t="s">
        <v>2599</v>
      </c>
      <c r="E761" s="74">
        <f t="shared" si="11"/>
        <v>6023.5161290322585</v>
      </c>
      <c r="F761" s="17">
        <v>186729</v>
      </c>
    </row>
    <row r="762" spans="2:6">
      <c r="B762" t="s">
        <v>2337</v>
      </c>
      <c r="C762" t="s">
        <v>2338</v>
      </c>
      <c r="D762" t="s">
        <v>323</v>
      </c>
      <c r="E762" s="74">
        <f t="shared" si="11"/>
        <v>5958.1290322580644</v>
      </c>
      <c r="F762" s="17">
        <v>184702</v>
      </c>
    </row>
    <row r="763" spans="2:6">
      <c r="B763" t="s">
        <v>2340</v>
      </c>
      <c r="C763" t="s">
        <v>2341</v>
      </c>
      <c r="D763" t="s">
        <v>83</v>
      </c>
      <c r="E763" s="74">
        <f t="shared" si="11"/>
        <v>5943.2903225806449</v>
      </c>
      <c r="F763" s="17">
        <v>184242</v>
      </c>
    </row>
    <row r="764" spans="2:6">
      <c r="B764" t="s">
        <v>2343</v>
      </c>
      <c r="C764" s="1" t="s">
        <v>2344</v>
      </c>
      <c r="D764" t="s">
        <v>2610</v>
      </c>
      <c r="E764" s="74">
        <f t="shared" si="11"/>
        <v>5902.3548387096771</v>
      </c>
      <c r="F764" s="17">
        <v>182973</v>
      </c>
    </row>
    <row r="765" spans="2:6">
      <c r="B765" t="s">
        <v>2346</v>
      </c>
      <c r="C765" s="1" t="s">
        <v>2347</v>
      </c>
      <c r="D765" t="s">
        <v>2654</v>
      </c>
      <c r="E765" s="74">
        <f t="shared" si="11"/>
        <v>5885.6129032258068</v>
      </c>
      <c r="F765" s="17">
        <v>182454</v>
      </c>
    </row>
    <row r="766" spans="2:6">
      <c r="B766" t="s">
        <v>2349</v>
      </c>
      <c r="C766" s="1" t="s">
        <v>2350</v>
      </c>
      <c r="D766">
        <v>1803</v>
      </c>
      <c r="E766" s="74">
        <f t="shared" si="11"/>
        <v>5868.9354838709678</v>
      </c>
      <c r="F766" s="17">
        <v>181937</v>
      </c>
    </row>
    <row r="767" spans="2:6">
      <c r="B767" t="s">
        <v>2352</v>
      </c>
      <c r="C767" s="1" t="s">
        <v>2353</v>
      </c>
      <c r="D767" t="s">
        <v>2643</v>
      </c>
      <c r="E767" s="74">
        <f t="shared" si="11"/>
        <v>5842.2258064516127</v>
      </c>
      <c r="F767" s="17">
        <v>181109</v>
      </c>
    </row>
    <row r="768" spans="2:6">
      <c r="B768" t="s">
        <v>2355</v>
      </c>
      <c r="C768" s="1" t="s">
        <v>2356</v>
      </c>
      <c r="D768" t="s">
        <v>2653</v>
      </c>
      <c r="E768" s="74">
        <f t="shared" si="11"/>
        <v>5803.5161290322585</v>
      </c>
      <c r="F768" s="17">
        <v>179909</v>
      </c>
    </row>
    <row r="769" spans="2:6">
      <c r="B769" t="s">
        <v>2409</v>
      </c>
      <c r="C769" t="s">
        <v>2410</v>
      </c>
      <c r="D769" t="s">
        <v>2613</v>
      </c>
      <c r="E769" s="74">
        <f t="shared" si="11"/>
        <v>5723.7741935483873</v>
      </c>
      <c r="F769" s="17">
        <v>177437</v>
      </c>
    </row>
    <row r="770" spans="2:6">
      <c r="B770" t="s">
        <v>2358</v>
      </c>
      <c r="C770" t="s">
        <v>2359</v>
      </c>
      <c r="D770" t="s">
        <v>2633</v>
      </c>
      <c r="E770" s="74">
        <f t="shared" ref="E770:E833" si="12">F770/31</f>
        <v>5716.5806451612907</v>
      </c>
      <c r="F770" s="17">
        <v>177214</v>
      </c>
    </row>
    <row r="771" spans="2:6">
      <c r="B771" t="s">
        <v>2361</v>
      </c>
      <c r="C771" t="s">
        <v>2362</v>
      </c>
      <c r="D771" t="s">
        <v>2621</v>
      </c>
      <c r="E771" s="74">
        <f t="shared" si="12"/>
        <v>5702.5161290322585</v>
      </c>
      <c r="F771" s="17">
        <v>176778</v>
      </c>
    </row>
    <row r="772" spans="2:6">
      <c r="B772" t="s">
        <v>2364</v>
      </c>
      <c r="C772" s="1" t="s">
        <v>2365</v>
      </c>
      <c r="D772" t="s">
        <v>2603</v>
      </c>
      <c r="E772" s="74">
        <f t="shared" si="12"/>
        <v>5687.0322580645161</v>
      </c>
      <c r="F772" s="17">
        <v>176298</v>
      </c>
    </row>
    <row r="773" spans="2:6">
      <c r="B773" t="s">
        <v>2367</v>
      </c>
      <c r="C773" s="1" t="s">
        <v>2368</v>
      </c>
      <c r="D773" t="s">
        <v>2603</v>
      </c>
      <c r="E773" s="74">
        <f t="shared" si="12"/>
        <v>5597.9677419354839</v>
      </c>
      <c r="F773" s="17">
        <v>173537</v>
      </c>
    </row>
    <row r="774" spans="2:6">
      <c r="B774" t="s">
        <v>2370</v>
      </c>
      <c r="C774" s="1" t="s">
        <v>2371</v>
      </c>
      <c r="D774">
        <v>1803</v>
      </c>
      <c r="E774" s="74">
        <f t="shared" si="12"/>
        <v>5543.6451612903229</v>
      </c>
      <c r="F774" s="17">
        <v>171853</v>
      </c>
    </row>
    <row r="775" spans="2:6">
      <c r="B775" t="s">
        <v>2373</v>
      </c>
      <c r="C775" t="s">
        <v>2374</v>
      </c>
      <c r="D775" t="s">
        <v>2613</v>
      </c>
      <c r="E775" s="74">
        <f t="shared" si="12"/>
        <v>5514.4193548387093</v>
      </c>
      <c r="F775" s="17">
        <v>170947</v>
      </c>
    </row>
    <row r="776" spans="2:6">
      <c r="B776" t="s">
        <v>2376</v>
      </c>
      <c r="C776" s="1" t="s">
        <v>2377</v>
      </c>
      <c r="D776" t="s">
        <v>83</v>
      </c>
      <c r="E776" s="74">
        <f t="shared" si="12"/>
        <v>5514.1290322580644</v>
      </c>
      <c r="F776" s="17">
        <v>170938</v>
      </c>
    </row>
    <row r="777" spans="2:6">
      <c r="B777" t="s">
        <v>2379</v>
      </c>
      <c r="C777" t="s">
        <v>2380</v>
      </c>
      <c r="D777" t="s">
        <v>323</v>
      </c>
      <c r="E777" s="74">
        <f t="shared" si="12"/>
        <v>5408.0322580645161</v>
      </c>
      <c r="F777" s="17">
        <v>167649</v>
      </c>
    </row>
    <row r="778" spans="2:6">
      <c r="B778" t="s">
        <v>2382</v>
      </c>
      <c r="C778" t="s">
        <v>2383</v>
      </c>
      <c r="D778">
        <v>103</v>
      </c>
      <c r="E778" s="74">
        <f t="shared" si="12"/>
        <v>5285.4516129032254</v>
      </c>
      <c r="F778" s="17">
        <v>163849</v>
      </c>
    </row>
    <row r="779" spans="2:6">
      <c r="B779" t="s">
        <v>2385</v>
      </c>
      <c r="C779" s="1" t="s">
        <v>2386</v>
      </c>
      <c r="D779">
        <v>1803</v>
      </c>
      <c r="E779" s="74">
        <f t="shared" si="12"/>
        <v>5253.2903225806449</v>
      </c>
      <c r="F779" s="17">
        <v>162852</v>
      </c>
    </row>
    <row r="780" spans="2:6">
      <c r="B780" t="s">
        <v>2388</v>
      </c>
      <c r="C780" t="s">
        <v>2389</v>
      </c>
      <c r="D780" t="s">
        <v>2650</v>
      </c>
      <c r="E780" s="74">
        <f t="shared" si="12"/>
        <v>5252.5161290322585</v>
      </c>
      <c r="F780" s="17">
        <v>162828</v>
      </c>
    </row>
    <row r="781" spans="2:6">
      <c r="B781" t="s">
        <v>2391</v>
      </c>
      <c r="C781" t="s">
        <v>2392</v>
      </c>
      <c r="D781">
        <v>103</v>
      </c>
      <c r="E781" s="74">
        <f t="shared" si="12"/>
        <v>5252.2258064516127</v>
      </c>
      <c r="F781" s="17">
        <v>162819</v>
      </c>
    </row>
    <row r="782" spans="2:6">
      <c r="B782" t="s">
        <v>2394</v>
      </c>
      <c r="C782" s="1" t="s">
        <v>2395</v>
      </c>
      <c r="D782" t="s">
        <v>2653</v>
      </c>
      <c r="E782" s="74">
        <f t="shared" si="12"/>
        <v>5231.9354838709678</v>
      </c>
      <c r="F782" s="17">
        <v>162190</v>
      </c>
    </row>
    <row r="783" spans="2:6">
      <c r="B783" t="s">
        <v>2397</v>
      </c>
      <c r="C783" s="1" t="s">
        <v>2398</v>
      </c>
      <c r="D783" t="s">
        <v>2644</v>
      </c>
      <c r="E783" s="74">
        <f t="shared" si="12"/>
        <v>5199.3870967741932</v>
      </c>
      <c r="F783" s="17">
        <v>161181</v>
      </c>
    </row>
    <row r="784" spans="2:6">
      <c r="B784" t="s">
        <v>2433</v>
      </c>
      <c r="C784" s="1" t="s">
        <v>2434</v>
      </c>
      <c r="D784" t="s">
        <v>2599</v>
      </c>
      <c r="E784" s="74">
        <f t="shared" si="12"/>
        <v>5156.322580645161</v>
      </c>
      <c r="F784" s="17">
        <v>159846</v>
      </c>
    </row>
    <row r="785" spans="2:6">
      <c r="B785" t="s">
        <v>2400</v>
      </c>
      <c r="C785" t="s">
        <v>2401</v>
      </c>
      <c r="D785">
        <v>103</v>
      </c>
      <c r="E785" s="74">
        <f t="shared" si="12"/>
        <v>5152.0322580645161</v>
      </c>
      <c r="F785" s="17">
        <v>159713</v>
      </c>
    </row>
    <row r="786" spans="2:6">
      <c r="B786" t="s">
        <v>2403</v>
      </c>
      <c r="C786" s="1" t="s">
        <v>2404</v>
      </c>
      <c r="D786" t="s">
        <v>2604</v>
      </c>
      <c r="E786" s="74">
        <f t="shared" si="12"/>
        <v>5139.9354838709678</v>
      </c>
      <c r="F786" s="17">
        <v>159338</v>
      </c>
    </row>
    <row r="787" spans="2:6">
      <c r="B787" t="s">
        <v>2406</v>
      </c>
      <c r="C787" t="s">
        <v>2407</v>
      </c>
      <c r="D787" t="s">
        <v>2629</v>
      </c>
      <c r="E787" s="74">
        <f t="shared" si="12"/>
        <v>5119.0967741935483</v>
      </c>
      <c r="F787" s="17">
        <v>158692</v>
      </c>
    </row>
    <row r="788" spans="2:6">
      <c r="B788" t="s">
        <v>2412</v>
      </c>
      <c r="C788" s="1" t="s">
        <v>2413</v>
      </c>
      <c r="D788" t="s">
        <v>2599</v>
      </c>
      <c r="E788" s="74">
        <f t="shared" si="12"/>
        <v>5075.4193548387093</v>
      </c>
      <c r="F788" s="17">
        <v>157338</v>
      </c>
    </row>
    <row r="789" spans="2:6">
      <c r="B789" t="s">
        <v>2415</v>
      </c>
      <c r="C789" s="1" t="s">
        <v>2416</v>
      </c>
      <c r="D789" t="s">
        <v>972</v>
      </c>
      <c r="E789" s="74">
        <f t="shared" si="12"/>
        <v>5003.8064516129034</v>
      </c>
      <c r="F789" s="17">
        <v>155118</v>
      </c>
    </row>
    <row r="790" spans="2:6">
      <c r="B790" t="s">
        <v>2418</v>
      </c>
      <c r="C790" t="s">
        <v>2419</v>
      </c>
      <c r="D790" t="s">
        <v>2632</v>
      </c>
      <c r="E790" s="74">
        <f t="shared" si="12"/>
        <v>4992.3870967741932</v>
      </c>
      <c r="F790" s="17">
        <v>154764</v>
      </c>
    </row>
    <row r="791" spans="2:6">
      <c r="B791" t="s">
        <v>2454</v>
      </c>
      <c r="C791" t="s">
        <v>2455</v>
      </c>
      <c r="D791" t="s">
        <v>2633</v>
      </c>
      <c r="E791" s="74">
        <f t="shared" si="12"/>
        <v>4837.0322580645161</v>
      </c>
      <c r="F791" s="17">
        <v>149948</v>
      </c>
    </row>
    <row r="792" spans="2:6">
      <c r="B792" t="s">
        <v>2424</v>
      </c>
      <c r="C792" s="1" t="s">
        <v>2425</v>
      </c>
      <c r="D792" t="s">
        <v>2648</v>
      </c>
      <c r="E792" s="74">
        <f t="shared" si="12"/>
        <v>4787.2903225806449</v>
      </c>
      <c r="F792" s="17">
        <v>148406</v>
      </c>
    </row>
    <row r="793" spans="2:6">
      <c r="B793" t="s">
        <v>2427</v>
      </c>
      <c r="C793" s="1" t="s">
        <v>2428</v>
      </c>
      <c r="D793" t="s">
        <v>2644</v>
      </c>
      <c r="E793" s="74">
        <f t="shared" si="12"/>
        <v>4719.0967741935483</v>
      </c>
      <c r="F793" s="17">
        <v>146292</v>
      </c>
    </row>
    <row r="794" spans="2:6">
      <c r="B794" t="s">
        <v>2430</v>
      </c>
      <c r="C794" t="s">
        <v>2431</v>
      </c>
      <c r="D794" t="s">
        <v>2614</v>
      </c>
      <c r="E794" s="74">
        <f t="shared" si="12"/>
        <v>4717.0645161290322</v>
      </c>
      <c r="F794" s="17">
        <v>146229</v>
      </c>
    </row>
    <row r="795" spans="2:6">
      <c r="B795" t="s">
        <v>2436</v>
      </c>
      <c r="C795" s="1" t="s">
        <v>2437</v>
      </c>
      <c r="D795" t="s">
        <v>2648</v>
      </c>
      <c r="E795" s="74">
        <f t="shared" si="12"/>
        <v>4609.1290322580644</v>
      </c>
      <c r="F795" s="17">
        <v>142883</v>
      </c>
    </row>
    <row r="796" spans="2:6">
      <c r="B796" t="s">
        <v>2439</v>
      </c>
      <c r="C796" t="s">
        <v>2440</v>
      </c>
      <c r="D796" t="s">
        <v>2624</v>
      </c>
      <c r="E796" s="74">
        <f t="shared" si="12"/>
        <v>4525.4516129032254</v>
      </c>
      <c r="F796" s="17">
        <v>140289</v>
      </c>
    </row>
    <row r="797" spans="2:6">
      <c r="B797" t="s">
        <v>2442</v>
      </c>
      <c r="C797" t="s">
        <v>2443</v>
      </c>
      <c r="D797" t="s">
        <v>2640</v>
      </c>
      <c r="E797" s="74">
        <f t="shared" si="12"/>
        <v>4489.0967741935483</v>
      </c>
      <c r="F797" s="17">
        <v>139162</v>
      </c>
    </row>
    <row r="798" spans="2:6">
      <c r="B798" t="s">
        <v>2445</v>
      </c>
      <c r="C798" s="1" t="s">
        <v>2446</v>
      </c>
      <c r="D798" t="s">
        <v>2601</v>
      </c>
      <c r="E798" s="74">
        <f t="shared" si="12"/>
        <v>4483.5806451612907</v>
      </c>
      <c r="F798" s="17">
        <v>138991</v>
      </c>
    </row>
    <row r="799" spans="2:6">
      <c r="B799" t="s">
        <v>2448</v>
      </c>
      <c r="C799" t="s">
        <v>2449</v>
      </c>
      <c r="D799" t="s">
        <v>2640</v>
      </c>
      <c r="E799" s="74">
        <f t="shared" si="12"/>
        <v>4344.9032258064517</v>
      </c>
      <c r="F799" s="17">
        <v>134692</v>
      </c>
    </row>
    <row r="800" spans="2:6">
      <c r="B800" t="s">
        <v>2451</v>
      </c>
      <c r="C800" s="1" t="s">
        <v>2452</v>
      </c>
      <c r="D800" t="s">
        <v>2654</v>
      </c>
      <c r="E800" s="74">
        <f t="shared" si="12"/>
        <v>4336.5483870967746</v>
      </c>
      <c r="F800" s="17">
        <v>134433</v>
      </c>
    </row>
    <row r="801" spans="2:6">
      <c r="B801" t="s">
        <v>2457</v>
      </c>
      <c r="C801" s="1" t="s">
        <v>2458</v>
      </c>
      <c r="D801" s="1" t="s">
        <v>2622</v>
      </c>
      <c r="E801" s="74">
        <f t="shared" si="12"/>
        <v>3636.3225806451615</v>
      </c>
      <c r="F801" s="17">
        <v>112726</v>
      </c>
    </row>
    <row r="802" spans="2:6">
      <c r="B802" t="s">
        <v>2460</v>
      </c>
      <c r="C802" t="s">
        <v>2461</v>
      </c>
      <c r="D802" t="s">
        <v>2654</v>
      </c>
      <c r="E802" s="74">
        <f t="shared" si="12"/>
        <v>3510.3870967741937</v>
      </c>
      <c r="F802" s="17">
        <v>108822</v>
      </c>
    </row>
    <row r="803" spans="2:6">
      <c r="B803" t="s">
        <v>2463</v>
      </c>
      <c r="C803" s="1" t="s">
        <v>2464</v>
      </c>
      <c r="D803" t="s">
        <v>2630</v>
      </c>
      <c r="E803" s="74">
        <f t="shared" si="12"/>
        <v>3457.8064516129034</v>
      </c>
      <c r="F803" s="17">
        <v>107192</v>
      </c>
    </row>
    <row r="804" spans="2:6">
      <c r="B804" t="s">
        <v>2466</v>
      </c>
      <c r="C804" s="1" t="s">
        <v>2467</v>
      </c>
      <c r="D804" t="s">
        <v>2599</v>
      </c>
      <c r="E804" s="74">
        <f t="shared" si="12"/>
        <v>3398.0967741935483</v>
      </c>
      <c r="F804" s="17">
        <v>105341</v>
      </c>
    </row>
    <row r="805" spans="2:6">
      <c r="B805" t="s">
        <v>2469</v>
      </c>
      <c r="C805" s="1" t="s">
        <v>2470</v>
      </c>
      <c r="D805" t="s">
        <v>2616</v>
      </c>
      <c r="E805" s="74">
        <f t="shared" si="12"/>
        <v>3395.8064516129034</v>
      </c>
      <c r="F805" s="17">
        <v>105270</v>
      </c>
    </row>
    <row r="806" spans="2:6">
      <c r="B806" t="s">
        <v>2472</v>
      </c>
      <c r="C806" t="s">
        <v>2473</v>
      </c>
      <c r="D806" t="s">
        <v>2651</v>
      </c>
      <c r="E806" s="74">
        <f t="shared" si="12"/>
        <v>3245.8387096774195</v>
      </c>
      <c r="F806" s="17">
        <v>100621</v>
      </c>
    </row>
    <row r="807" spans="2:6">
      <c r="B807" t="s">
        <v>2475</v>
      </c>
      <c r="C807" t="s">
        <v>2476</v>
      </c>
      <c r="D807" t="s">
        <v>1234</v>
      </c>
      <c r="E807" s="74">
        <f t="shared" si="12"/>
        <v>3013.9032258064517</v>
      </c>
      <c r="F807" s="17">
        <v>93431</v>
      </c>
    </row>
    <row r="808" spans="2:6">
      <c r="B808" t="s">
        <v>2478</v>
      </c>
      <c r="C808" t="s">
        <v>2479</v>
      </c>
      <c r="D808" t="s">
        <v>2607</v>
      </c>
      <c r="E808" s="74">
        <f t="shared" si="12"/>
        <v>2747.7741935483873</v>
      </c>
      <c r="F808" s="17">
        <v>85181</v>
      </c>
    </row>
    <row r="809" spans="2:6">
      <c r="B809" t="s">
        <v>2481</v>
      </c>
      <c r="C809" t="s">
        <v>2482</v>
      </c>
      <c r="D809" t="s">
        <v>2483</v>
      </c>
      <c r="E809" s="74">
        <f t="shared" si="12"/>
        <v>2647.483870967742</v>
      </c>
      <c r="F809" s="17">
        <v>82072</v>
      </c>
    </row>
    <row r="810" spans="2:6">
      <c r="B810" t="s">
        <v>2484</v>
      </c>
      <c r="C810" t="s">
        <v>2485</v>
      </c>
      <c r="D810" t="s">
        <v>2607</v>
      </c>
      <c r="E810" s="74">
        <f t="shared" si="12"/>
        <v>2632.9677419354839</v>
      </c>
      <c r="F810" s="17">
        <v>81622</v>
      </c>
    </row>
    <row r="811" spans="2:6">
      <c r="B811" t="s">
        <v>2487</v>
      </c>
      <c r="C811" s="1" t="s">
        <v>2488</v>
      </c>
      <c r="D811" t="s">
        <v>2599</v>
      </c>
      <c r="E811" s="74">
        <f t="shared" si="12"/>
        <v>2513.6129032258063</v>
      </c>
      <c r="F811" s="17">
        <v>77922</v>
      </c>
    </row>
    <row r="812" spans="2:6">
      <c r="B812" t="s">
        <v>2490</v>
      </c>
      <c r="C812" s="1" t="s">
        <v>2491</v>
      </c>
      <c r="D812" t="s">
        <v>2640</v>
      </c>
      <c r="E812" s="74">
        <f t="shared" si="12"/>
        <v>2497.8387096774195</v>
      </c>
      <c r="F812" s="17">
        <v>77433</v>
      </c>
    </row>
    <row r="813" spans="2:6">
      <c r="B813" t="s">
        <v>2493</v>
      </c>
      <c r="C813" t="s">
        <v>2494</v>
      </c>
      <c r="D813" t="s">
        <v>2651</v>
      </c>
      <c r="E813" s="74">
        <f t="shared" si="12"/>
        <v>2448.2580645161293</v>
      </c>
      <c r="F813" s="17">
        <v>75896</v>
      </c>
    </row>
    <row r="814" spans="2:6">
      <c r="B814" t="s">
        <v>2496</v>
      </c>
      <c r="C814" s="1" t="s">
        <v>2497</v>
      </c>
      <c r="D814" t="s">
        <v>2599</v>
      </c>
      <c r="E814" s="74">
        <f t="shared" si="12"/>
        <v>2027.0645161290322</v>
      </c>
      <c r="F814" s="17">
        <v>62839</v>
      </c>
    </row>
    <row r="815" spans="2:6">
      <c r="B815" t="s">
        <v>2523</v>
      </c>
      <c r="C815" t="s">
        <v>2524</v>
      </c>
      <c r="D815" t="s">
        <v>2623</v>
      </c>
      <c r="E815" s="74">
        <f t="shared" si="12"/>
        <v>1886.258064516129</v>
      </c>
      <c r="F815" s="17">
        <v>58474</v>
      </c>
    </row>
    <row r="816" spans="2:6">
      <c r="B816" t="s">
        <v>2499</v>
      </c>
      <c r="C816" t="s">
        <v>2500</v>
      </c>
      <c r="D816" t="s">
        <v>323</v>
      </c>
      <c r="E816" s="74">
        <f t="shared" si="12"/>
        <v>1840.8709677419354</v>
      </c>
      <c r="F816" s="17">
        <v>57067</v>
      </c>
    </row>
    <row r="817" spans="2:6">
      <c r="B817" t="s">
        <v>2502</v>
      </c>
      <c r="C817" s="1" t="s">
        <v>2503</v>
      </c>
      <c r="D817" t="s">
        <v>2652</v>
      </c>
      <c r="E817" s="74">
        <f t="shared" si="12"/>
        <v>1797.1290322580646</v>
      </c>
      <c r="F817" s="17">
        <v>55711</v>
      </c>
    </row>
    <row r="818" spans="2:6">
      <c r="B818" t="s">
        <v>2505</v>
      </c>
      <c r="C818" s="1" t="s">
        <v>2506</v>
      </c>
      <c r="D818" t="s">
        <v>2632</v>
      </c>
      <c r="E818" s="74">
        <f t="shared" si="12"/>
        <v>1580.8387096774193</v>
      </c>
      <c r="F818" s="17">
        <v>49006</v>
      </c>
    </row>
    <row r="819" spans="2:6">
      <c r="B819" t="s">
        <v>2508</v>
      </c>
      <c r="C819" s="1" t="s">
        <v>2509</v>
      </c>
      <c r="D819" s="1" t="s">
        <v>746</v>
      </c>
      <c r="E819" s="74">
        <f t="shared" si="12"/>
        <v>1315.4193548387098</v>
      </c>
      <c r="F819" s="17">
        <v>40778</v>
      </c>
    </row>
    <row r="820" spans="2:6">
      <c r="B820" t="s">
        <v>2511</v>
      </c>
      <c r="C820" s="1" t="s">
        <v>2512</v>
      </c>
      <c r="D820" t="s">
        <v>2601</v>
      </c>
      <c r="E820" s="74">
        <f t="shared" si="12"/>
        <v>1300.7096774193549</v>
      </c>
      <c r="F820" s="17">
        <v>40322</v>
      </c>
    </row>
    <row r="821" spans="2:6">
      <c r="B821" t="s">
        <v>2514</v>
      </c>
      <c r="C821" t="s">
        <v>2515</v>
      </c>
      <c r="D821" t="s">
        <v>2603</v>
      </c>
      <c r="E821" s="74">
        <f t="shared" si="12"/>
        <v>1277.2258064516129</v>
      </c>
      <c r="F821" s="17">
        <v>39594</v>
      </c>
    </row>
    <row r="822" spans="2:6">
      <c r="B822" t="s">
        <v>2517</v>
      </c>
      <c r="C822" s="1" t="s">
        <v>2518</v>
      </c>
      <c r="D822" t="s">
        <v>2616</v>
      </c>
      <c r="E822" s="74">
        <f t="shared" si="12"/>
        <v>1120.7096774193549</v>
      </c>
      <c r="F822" s="17">
        <v>34742</v>
      </c>
    </row>
    <row r="823" spans="2:6">
      <c r="B823" t="s">
        <v>2520</v>
      </c>
      <c r="C823" s="1" t="s">
        <v>2521</v>
      </c>
      <c r="D823">
        <v>1803</v>
      </c>
      <c r="E823" s="74">
        <f t="shared" si="12"/>
        <v>1010.0645161290323</v>
      </c>
      <c r="F823" s="17">
        <v>31312</v>
      </c>
    </row>
    <row r="824" spans="2:6">
      <c r="B824" t="s">
        <v>2526</v>
      </c>
      <c r="C824" t="s">
        <v>2527</v>
      </c>
      <c r="D824" t="s">
        <v>2623</v>
      </c>
      <c r="E824" s="74">
        <f t="shared" si="12"/>
        <v>630.16129032258061</v>
      </c>
      <c r="F824" s="17">
        <v>19535</v>
      </c>
    </row>
    <row r="825" spans="2:6">
      <c r="B825" t="s">
        <v>2529</v>
      </c>
      <c r="C825" t="s">
        <v>2530</v>
      </c>
      <c r="D825" t="s">
        <v>2628</v>
      </c>
      <c r="E825" s="74">
        <f t="shared" si="12"/>
        <v>449.48387096774195</v>
      </c>
      <c r="F825" s="17">
        <v>13934</v>
      </c>
    </row>
    <row r="826" spans="2:6">
      <c r="B826" t="s">
        <v>2532</v>
      </c>
      <c r="C826" t="s">
        <v>2533</v>
      </c>
      <c r="D826" t="s">
        <v>2629</v>
      </c>
      <c r="E826" s="74">
        <f t="shared" si="12"/>
        <v>445.67741935483872</v>
      </c>
      <c r="F826" s="17">
        <v>13816</v>
      </c>
    </row>
    <row r="827" spans="2:6">
      <c r="B827" t="s">
        <v>2535</v>
      </c>
      <c r="C827" t="s">
        <v>2536</v>
      </c>
      <c r="D827" t="s">
        <v>2637</v>
      </c>
      <c r="E827" s="74">
        <f t="shared" si="12"/>
        <v>441.12903225806451</v>
      </c>
      <c r="F827" s="17">
        <v>13675</v>
      </c>
    </row>
    <row r="828" spans="2:6">
      <c r="B828" t="s">
        <v>2538</v>
      </c>
      <c r="C828" t="s">
        <v>2539</v>
      </c>
      <c r="D828" t="s">
        <v>2483</v>
      </c>
      <c r="E828" s="74">
        <f t="shared" si="12"/>
        <v>264.48387096774195</v>
      </c>
      <c r="F828" s="17">
        <v>8199</v>
      </c>
    </row>
    <row r="829" spans="2:6">
      <c r="B829" t="s">
        <v>2540</v>
      </c>
      <c r="C829" s="1" t="s">
        <v>2541</v>
      </c>
      <c r="D829" t="s">
        <v>2599</v>
      </c>
      <c r="E829" s="74">
        <f t="shared" si="12"/>
        <v>163.16129032258064</v>
      </c>
      <c r="F829" s="17">
        <v>5058</v>
      </c>
    </row>
    <row r="830" spans="2:6">
      <c r="B830" t="s">
        <v>2543</v>
      </c>
      <c r="C830" s="1" t="s">
        <v>2544</v>
      </c>
      <c r="D830" t="s">
        <v>2601</v>
      </c>
      <c r="E830" s="74">
        <f t="shared" si="12"/>
        <v>0</v>
      </c>
      <c r="F830" s="17">
        <v>0</v>
      </c>
    </row>
    <row r="831" spans="2:6">
      <c r="B831" t="s">
        <v>2546</v>
      </c>
      <c r="C831" t="s">
        <v>2547</v>
      </c>
      <c r="D831" t="s">
        <v>2633</v>
      </c>
      <c r="E831" s="74">
        <f t="shared" si="12"/>
        <v>0</v>
      </c>
      <c r="F831" s="17">
        <v>0</v>
      </c>
    </row>
    <row r="832" spans="2:6">
      <c r="B832" t="s">
        <v>2548</v>
      </c>
      <c r="C832" t="s">
        <v>2549</v>
      </c>
      <c r="D832" t="s">
        <v>2621</v>
      </c>
      <c r="E832" s="74">
        <f t="shared" si="12"/>
        <v>0</v>
      </c>
      <c r="F832" s="17">
        <v>0</v>
      </c>
    </row>
    <row r="833" spans="2:6">
      <c r="B833" t="s">
        <v>2595</v>
      </c>
      <c r="C833" t="s">
        <v>2596</v>
      </c>
      <c r="D833" t="s">
        <v>2483</v>
      </c>
      <c r="E833" s="74">
        <f t="shared" si="12"/>
        <v>0</v>
      </c>
      <c r="F833" s="17">
        <v>0</v>
      </c>
    </row>
    <row r="834" spans="2:6">
      <c r="B834" t="s">
        <v>2550</v>
      </c>
      <c r="C834" t="s">
        <v>2551</v>
      </c>
      <c r="D834" t="s">
        <v>2616</v>
      </c>
      <c r="E834" s="74">
        <f t="shared" ref="E834:E897" si="13">F834/31</f>
        <v>0</v>
      </c>
      <c r="F834" s="17">
        <v>0</v>
      </c>
    </row>
    <row r="835" spans="2:6">
      <c r="B835" t="s">
        <v>2552</v>
      </c>
      <c r="C835" s="1" t="s">
        <v>2553</v>
      </c>
      <c r="D835" s="1" t="s">
        <v>2622</v>
      </c>
      <c r="E835" s="74">
        <f t="shared" si="13"/>
        <v>0</v>
      </c>
      <c r="F835" s="17">
        <v>0</v>
      </c>
    </row>
    <row r="836" spans="2:6">
      <c r="B836" t="s">
        <v>2554</v>
      </c>
      <c r="C836" s="1" t="s">
        <v>2555</v>
      </c>
      <c r="D836" t="s">
        <v>2643</v>
      </c>
      <c r="E836" s="74">
        <f t="shared" si="13"/>
        <v>0</v>
      </c>
      <c r="F836" s="17">
        <v>0</v>
      </c>
    </row>
    <row r="837" spans="2:6">
      <c r="B837" t="s">
        <v>2556</v>
      </c>
      <c r="C837" s="1" t="s">
        <v>2557</v>
      </c>
      <c r="D837" t="s">
        <v>972</v>
      </c>
      <c r="E837" s="74">
        <f t="shared" si="13"/>
        <v>0</v>
      </c>
      <c r="F837" s="17">
        <v>0</v>
      </c>
    </row>
    <row r="838" spans="2:6">
      <c r="B838" t="s">
        <v>2558</v>
      </c>
      <c r="C838" s="1" t="s">
        <v>2559</v>
      </c>
      <c r="D838" t="s">
        <v>2616</v>
      </c>
      <c r="E838" s="74">
        <f t="shared" si="13"/>
        <v>0</v>
      </c>
      <c r="F838" s="17">
        <v>0</v>
      </c>
    </row>
    <row r="839" spans="2:6">
      <c r="B839" t="s">
        <v>2560</v>
      </c>
      <c r="C839" s="1" t="s">
        <v>2561</v>
      </c>
      <c r="D839" t="s">
        <v>2653</v>
      </c>
      <c r="E839" s="74">
        <f t="shared" si="13"/>
        <v>0</v>
      </c>
      <c r="F839" s="17">
        <v>0</v>
      </c>
    </row>
    <row r="840" spans="2:6">
      <c r="B840" t="s">
        <v>2562</v>
      </c>
      <c r="C840" t="s">
        <v>2563</v>
      </c>
      <c r="D840" t="s">
        <v>323</v>
      </c>
      <c r="E840" s="74">
        <f t="shared" si="13"/>
        <v>0</v>
      </c>
      <c r="F840" s="17">
        <v>0</v>
      </c>
    </row>
    <row r="841" spans="2:6">
      <c r="B841" t="s">
        <v>2564</v>
      </c>
      <c r="C841" s="1" t="s">
        <v>2565</v>
      </c>
      <c r="D841" t="s">
        <v>2653</v>
      </c>
      <c r="E841" s="74">
        <f t="shared" si="13"/>
        <v>0</v>
      </c>
      <c r="F841" s="17">
        <v>0</v>
      </c>
    </row>
    <row r="842" spans="2:6">
      <c r="B842" t="s">
        <v>2566</v>
      </c>
      <c r="C842" t="s">
        <v>2567</v>
      </c>
      <c r="D842" t="s">
        <v>2483</v>
      </c>
      <c r="E842" s="74">
        <f t="shared" si="13"/>
        <v>0</v>
      </c>
      <c r="F842" s="17">
        <v>0</v>
      </c>
    </row>
    <row r="843" spans="2:6">
      <c r="B843" t="s">
        <v>2568</v>
      </c>
      <c r="C843" t="s">
        <v>2569</v>
      </c>
      <c r="D843" t="s">
        <v>2483</v>
      </c>
      <c r="E843" s="74">
        <f t="shared" si="13"/>
        <v>0</v>
      </c>
      <c r="F843" s="17">
        <v>0</v>
      </c>
    </row>
    <row r="844" spans="2:6">
      <c r="B844" t="s">
        <v>2570</v>
      </c>
      <c r="C844" s="1" t="s">
        <v>2571</v>
      </c>
      <c r="D844" t="s">
        <v>2601</v>
      </c>
      <c r="E844" s="74">
        <f t="shared" si="13"/>
        <v>0</v>
      </c>
      <c r="F844" s="17">
        <v>0</v>
      </c>
    </row>
    <row r="845" spans="2:6">
      <c r="B845" t="s">
        <v>2572</v>
      </c>
      <c r="C845" t="s">
        <v>2573</v>
      </c>
      <c r="D845" t="s">
        <v>2632</v>
      </c>
      <c r="E845" s="74">
        <f t="shared" si="13"/>
        <v>0</v>
      </c>
      <c r="F845" s="17">
        <v>0</v>
      </c>
    </row>
    <row r="846" spans="2:6">
      <c r="B846" t="s">
        <v>2574</v>
      </c>
      <c r="C846" t="s">
        <v>2575</v>
      </c>
      <c r="D846" t="s">
        <v>2625</v>
      </c>
      <c r="E846" s="74">
        <f t="shared" si="13"/>
        <v>0</v>
      </c>
      <c r="F846" s="17">
        <v>0</v>
      </c>
    </row>
    <row r="847" spans="2:6">
      <c r="B847" t="s">
        <v>2576</v>
      </c>
      <c r="C847" s="1" t="s">
        <v>2577</v>
      </c>
      <c r="D847" t="s">
        <v>2610</v>
      </c>
      <c r="E847" s="74">
        <f t="shared" si="13"/>
        <v>0</v>
      </c>
      <c r="F847" s="17">
        <v>0</v>
      </c>
    </row>
    <row r="848" spans="2:6">
      <c r="B848" t="s">
        <v>2580</v>
      </c>
      <c r="C848" s="1" t="s">
        <v>2581</v>
      </c>
      <c r="D848">
        <v>1803</v>
      </c>
      <c r="E848" s="74">
        <f t="shared" si="13"/>
        <v>0</v>
      </c>
      <c r="F848" s="17"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G7" sqref="G7"/>
    </sheetView>
  </sheetViews>
  <sheetFormatPr defaultRowHeight="15"/>
  <cols>
    <col min="1" max="1" width="23.7109375" style="19" customWidth="1"/>
    <col min="2" max="3" width="9.140625" style="36"/>
  </cols>
  <sheetData>
    <row r="1" spans="1:3" s="17" customFormat="1">
      <c r="A1" s="80" t="s">
        <v>2659</v>
      </c>
      <c r="B1" s="78" t="s">
        <v>2585</v>
      </c>
      <c r="C1" s="78" t="s">
        <v>2586</v>
      </c>
    </row>
    <row r="2" spans="1:3">
      <c r="A2" s="72" t="s">
        <v>67</v>
      </c>
      <c r="B2" s="73">
        <f>10/10</f>
        <v>1</v>
      </c>
      <c r="C2" s="40">
        <v>10</v>
      </c>
    </row>
    <row r="3" spans="1:3">
      <c r="A3" s="72" t="s">
        <v>170</v>
      </c>
      <c r="B3" s="73">
        <f>5/5</f>
        <v>1</v>
      </c>
      <c r="C3" s="40">
        <v>5</v>
      </c>
    </row>
    <row r="4" spans="1:3">
      <c r="A4" s="72" t="s">
        <v>277</v>
      </c>
      <c r="B4" s="73">
        <f>6/6</f>
        <v>1</v>
      </c>
      <c r="C4" s="40">
        <v>6</v>
      </c>
    </row>
    <row r="5" spans="1:3">
      <c r="A5" s="72" t="s">
        <v>294</v>
      </c>
      <c r="B5" s="73">
        <f>12/12</f>
        <v>1</v>
      </c>
      <c r="C5" s="40">
        <v>12</v>
      </c>
    </row>
    <row r="6" spans="1:3">
      <c r="A6" s="72" t="s">
        <v>96</v>
      </c>
      <c r="B6" s="73">
        <f>13/13</f>
        <v>1</v>
      </c>
      <c r="C6" s="40">
        <v>13</v>
      </c>
    </row>
    <row r="7" spans="1:3">
      <c r="A7" s="72" t="s">
        <v>201</v>
      </c>
      <c r="B7" s="73">
        <f>9/10</f>
        <v>0.9</v>
      </c>
      <c r="C7" s="40">
        <v>10</v>
      </c>
    </row>
    <row r="8" spans="1:3">
      <c r="A8" s="72" t="s">
        <v>118</v>
      </c>
      <c r="B8" s="73">
        <f>8/9</f>
        <v>0.88888888888888884</v>
      </c>
      <c r="C8" s="40">
        <v>9</v>
      </c>
    </row>
  </sheetData>
  <sortState ref="A2:F67">
    <sortCondition descending="1" ref="B2:B67"/>
    <sortCondition ref="A2:A67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3"/>
  <sheetViews>
    <sheetView topLeftCell="A753" workbookViewId="0">
      <selection activeCell="H743" sqref="H743"/>
    </sheetView>
  </sheetViews>
  <sheetFormatPr defaultRowHeight="15"/>
  <cols>
    <col min="1" max="1" width="25.28515625" customWidth="1"/>
    <col min="2" max="2" width="11.7109375" customWidth="1"/>
    <col min="3" max="3" width="21.42578125" customWidth="1"/>
    <col min="4" max="4" width="11" style="42" customWidth="1"/>
    <col min="5" max="5" width="12.140625" style="4" customWidth="1"/>
    <col min="6" max="6" width="13.140625" style="15" bestFit="1" customWidth="1"/>
    <col min="8" max="8" width="20.140625" customWidth="1"/>
  </cols>
  <sheetData>
    <row r="1" spans="1:9">
      <c r="A1" t="s">
        <v>0</v>
      </c>
      <c r="B1" s="1" t="s">
        <v>2583</v>
      </c>
      <c r="C1" t="s">
        <v>1</v>
      </c>
      <c r="D1" s="42" t="s">
        <v>2</v>
      </c>
      <c r="E1" s="3" t="s">
        <v>2582</v>
      </c>
      <c r="F1" s="32" t="s">
        <v>2592</v>
      </c>
      <c r="H1" s="33" t="s">
        <v>2588</v>
      </c>
      <c r="I1" s="2">
        <f>AVERAGE(E2:E843)</f>
        <v>10918.234897012011</v>
      </c>
    </row>
    <row r="2" spans="1:9">
      <c r="A2" s="5" t="s">
        <v>400</v>
      </c>
      <c r="B2" s="6" t="s">
        <v>401</v>
      </c>
      <c r="C2" s="6" t="s">
        <v>402</v>
      </c>
      <c r="D2" s="58" t="s">
        <v>403</v>
      </c>
      <c r="E2" s="7">
        <f t="shared" ref="E2:E65" si="0">D2/31</f>
        <v>15088.838709677419</v>
      </c>
      <c r="F2" s="15">
        <f>9/15</f>
        <v>0.6</v>
      </c>
      <c r="H2" s="34" t="s">
        <v>2589</v>
      </c>
    </row>
    <row r="3" spans="1:9">
      <c r="A3" s="8" t="s">
        <v>532</v>
      </c>
      <c r="B3" s="9" t="s">
        <v>533</v>
      </c>
      <c r="C3" s="9" t="s">
        <v>402</v>
      </c>
      <c r="D3" s="59" t="s">
        <v>534</v>
      </c>
      <c r="E3" s="10">
        <f t="shared" si="0"/>
        <v>14083.193548387097</v>
      </c>
      <c r="H3" s="34" t="s">
        <v>2590</v>
      </c>
    </row>
    <row r="4" spans="1:9">
      <c r="A4" s="8" t="s">
        <v>611</v>
      </c>
      <c r="B4" s="9" t="s">
        <v>612</v>
      </c>
      <c r="C4" s="9" t="s">
        <v>402</v>
      </c>
      <c r="D4" s="59" t="s">
        <v>613</v>
      </c>
      <c r="E4" s="10">
        <f t="shared" si="0"/>
        <v>13651.806451612903</v>
      </c>
      <c r="H4" s="35" t="s">
        <v>2591</v>
      </c>
    </row>
    <row r="5" spans="1:9">
      <c r="A5" s="8" t="s">
        <v>626</v>
      </c>
      <c r="B5" s="9" t="s">
        <v>627</v>
      </c>
      <c r="C5" s="9" t="s">
        <v>402</v>
      </c>
      <c r="D5" s="59" t="s">
        <v>628</v>
      </c>
      <c r="E5" s="10">
        <f t="shared" si="0"/>
        <v>13572.096774193549</v>
      </c>
    </row>
    <row r="6" spans="1:9">
      <c r="A6" s="8" t="s">
        <v>672</v>
      </c>
      <c r="B6" s="9" t="s">
        <v>673</v>
      </c>
      <c r="C6" s="9" t="s">
        <v>402</v>
      </c>
      <c r="D6" s="59" t="s">
        <v>674</v>
      </c>
      <c r="E6" s="10">
        <f t="shared" si="0"/>
        <v>13342.451612903225</v>
      </c>
    </row>
    <row r="7" spans="1:9">
      <c r="A7" s="8" t="s">
        <v>787</v>
      </c>
      <c r="B7" s="9" t="s">
        <v>788</v>
      </c>
      <c r="C7" s="9" t="s">
        <v>402</v>
      </c>
      <c r="D7" s="59" t="s">
        <v>789</v>
      </c>
      <c r="E7" s="10">
        <f t="shared" si="0"/>
        <v>12749.935483870968</v>
      </c>
    </row>
    <row r="8" spans="1:9">
      <c r="A8" s="8" t="s">
        <v>880</v>
      </c>
      <c r="B8" s="9" t="s">
        <v>881</v>
      </c>
      <c r="C8" s="9" t="s">
        <v>402</v>
      </c>
      <c r="D8" s="59" t="s">
        <v>882</v>
      </c>
      <c r="E8" s="10">
        <f t="shared" si="0"/>
        <v>12379.387096774193</v>
      </c>
    </row>
    <row r="9" spans="1:9">
      <c r="A9" s="8" t="s">
        <v>1166</v>
      </c>
      <c r="B9" s="9" t="s">
        <v>1167</v>
      </c>
      <c r="C9" s="9" t="s">
        <v>402</v>
      </c>
      <c r="D9" s="59" t="s">
        <v>1168</v>
      </c>
      <c r="E9" s="10">
        <f t="shared" si="0"/>
        <v>11264.677419354839</v>
      </c>
    </row>
    <row r="10" spans="1:9" s="28" customFormat="1">
      <c r="A10" s="25" t="s">
        <v>1670</v>
      </c>
      <c r="B10" s="26" t="s">
        <v>1671</v>
      </c>
      <c r="C10" s="26" t="s">
        <v>402</v>
      </c>
      <c r="D10" s="60" t="s">
        <v>1672</v>
      </c>
      <c r="E10" s="27">
        <f t="shared" si="0"/>
        <v>9368.0645161290322</v>
      </c>
      <c r="F10" s="18"/>
    </row>
    <row r="11" spans="1:9">
      <c r="A11" s="8" t="s">
        <v>1754</v>
      </c>
      <c r="B11" s="9" t="s">
        <v>1755</v>
      </c>
      <c r="C11" s="9" t="s">
        <v>402</v>
      </c>
      <c r="D11" s="59" t="s">
        <v>1756</v>
      </c>
      <c r="E11" s="10">
        <f t="shared" si="0"/>
        <v>9024.9032258064508</v>
      </c>
    </row>
    <row r="12" spans="1:9">
      <c r="A12" s="8" t="s">
        <v>2262</v>
      </c>
      <c r="B12" s="9" t="s">
        <v>2263</v>
      </c>
      <c r="C12" s="9" t="s">
        <v>402</v>
      </c>
      <c r="D12" s="59" t="s">
        <v>2264</v>
      </c>
      <c r="E12" s="10">
        <f t="shared" si="0"/>
        <v>6552.3870967741932</v>
      </c>
    </row>
    <row r="13" spans="1:9">
      <c r="A13" s="8" t="s">
        <v>2310</v>
      </c>
      <c r="B13" s="9" t="s">
        <v>2311</v>
      </c>
      <c r="C13" s="9" t="s">
        <v>402</v>
      </c>
      <c r="D13" s="59" t="s">
        <v>2312</v>
      </c>
      <c r="E13" s="10">
        <f t="shared" si="0"/>
        <v>6277.5806451612907</v>
      </c>
    </row>
    <row r="14" spans="1:9">
      <c r="A14" s="8" t="s">
        <v>2382</v>
      </c>
      <c r="B14" s="9" t="s">
        <v>2383</v>
      </c>
      <c r="C14" s="9" t="s">
        <v>402</v>
      </c>
      <c r="D14" s="59" t="s">
        <v>2384</v>
      </c>
      <c r="E14" s="10">
        <f t="shared" si="0"/>
        <v>5285.4516129032254</v>
      </c>
    </row>
    <row r="15" spans="1:9">
      <c r="A15" s="8" t="s">
        <v>2391</v>
      </c>
      <c r="B15" s="9" t="s">
        <v>2392</v>
      </c>
      <c r="C15" s="9" t="s">
        <v>402</v>
      </c>
      <c r="D15" s="59" t="s">
        <v>2393</v>
      </c>
      <c r="E15" s="10">
        <f t="shared" si="0"/>
        <v>5252.2258064516127</v>
      </c>
    </row>
    <row r="16" spans="1:9">
      <c r="A16" s="11" t="s">
        <v>2400</v>
      </c>
      <c r="B16" s="12" t="s">
        <v>2401</v>
      </c>
      <c r="C16" s="12" t="s">
        <v>402</v>
      </c>
      <c r="D16" s="61" t="s">
        <v>2402</v>
      </c>
      <c r="E16" s="13">
        <f t="shared" si="0"/>
        <v>5152.0322580645161</v>
      </c>
    </row>
    <row r="17" spans="1:6">
      <c r="A17" s="5" t="s">
        <v>681</v>
      </c>
      <c r="B17" s="6" t="s">
        <v>682</v>
      </c>
      <c r="C17" s="6" t="s">
        <v>683</v>
      </c>
      <c r="D17" s="58" t="s">
        <v>684</v>
      </c>
      <c r="E17" s="7">
        <f t="shared" si="0"/>
        <v>13283.806451612903</v>
      </c>
      <c r="F17" s="15">
        <f>7/9</f>
        <v>0.77777777777777779</v>
      </c>
    </row>
    <row r="18" spans="1:6">
      <c r="A18" s="8" t="s">
        <v>702</v>
      </c>
      <c r="B18" s="9" t="s">
        <v>703</v>
      </c>
      <c r="C18" s="9" t="s">
        <v>683</v>
      </c>
      <c r="D18" s="59" t="s">
        <v>704</v>
      </c>
      <c r="E18" s="10">
        <f t="shared" si="0"/>
        <v>13198.870967741936</v>
      </c>
    </row>
    <row r="19" spans="1:6">
      <c r="A19" s="8" t="s">
        <v>977</v>
      </c>
      <c r="B19" s="9" t="s">
        <v>978</v>
      </c>
      <c r="C19" s="9" t="s">
        <v>683</v>
      </c>
      <c r="D19" s="59" t="s">
        <v>979</v>
      </c>
      <c r="E19" s="10">
        <f t="shared" si="0"/>
        <v>11975.258064516129</v>
      </c>
    </row>
    <row r="20" spans="1:6">
      <c r="A20" s="8" t="s">
        <v>986</v>
      </c>
      <c r="B20" s="9" t="s">
        <v>987</v>
      </c>
      <c r="C20" s="9" t="s">
        <v>683</v>
      </c>
      <c r="D20" s="59" t="s">
        <v>988</v>
      </c>
      <c r="E20" s="10">
        <f t="shared" si="0"/>
        <v>11934.129032258064</v>
      </c>
    </row>
    <row r="21" spans="1:6">
      <c r="A21" s="8" t="s">
        <v>1079</v>
      </c>
      <c r="B21" s="9" t="s">
        <v>1080</v>
      </c>
      <c r="C21" s="9" t="s">
        <v>683</v>
      </c>
      <c r="D21" s="59" t="s">
        <v>1081</v>
      </c>
      <c r="E21" s="10">
        <f t="shared" si="0"/>
        <v>11624.225806451614</v>
      </c>
    </row>
    <row r="22" spans="1:6">
      <c r="A22" s="8" t="s">
        <v>1290</v>
      </c>
      <c r="B22" s="9" t="s">
        <v>1291</v>
      </c>
      <c r="C22" s="9" t="s">
        <v>683</v>
      </c>
      <c r="D22" s="59" t="s">
        <v>1292</v>
      </c>
      <c r="E22" s="10">
        <f t="shared" si="0"/>
        <v>10809.290322580646</v>
      </c>
    </row>
    <row r="23" spans="1:6">
      <c r="A23" s="8" t="s">
        <v>1595</v>
      </c>
      <c r="B23" s="9" t="s">
        <v>1596</v>
      </c>
      <c r="C23" s="9" t="s">
        <v>683</v>
      </c>
      <c r="D23" s="59" t="s">
        <v>1597</v>
      </c>
      <c r="E23" s="10">
        <f t="shared" si="0"/>
        <v>9654.645161290322</v>
      </c>
    </row>
    <row r="24" spans="1:6">
      <c r="A24" s="8" t="s">
        <v>1661</v>
      </c>
      <c r="B24" s="9" t="s">
        <v>1662</v>
      </c>
      <c r="C24" s="9" t="s">
        <v>683</v>
      </c>
      <c r="D24" s="59" t="s">
        <v>1663</v>
      </c>
      <c r="E24" s="10">
        <f t="shared" si="0"/>
        <v>9393.354838709678</v>
      </c>
    </row>
    <row r="25" spans="1:6" s="28" customFormat="1">
      <c r="A25" s="29" t="s">
        <v>2026</v>
      </c>
      <c r="B25" s="30" t="s">
        <v>2027</v>
      </c>
      <c r="C25" s="30" t="s">
        <v>683</v>
      </c>
      <c r="D25" s="62" t="s">
        <v>2028</v>
      </c>
      <c r="E25" s="31">
        <f t="shared" si="0"/>
        <v>7892.2580645161288</v>
      </c>
      <c r="F25" s="18"/>
    </row>
    <row r="26" spans="1:6">
      <c r="A26" s="5" t="s">
        <v>357</v>
      </c>
      <c r="B26" s="6" t="s">
        <v>358</v>
      </c>
      <c r="C26" s="6" t="s">
        <v>359</v>
      </c>
      <c r="D26" s="58" t="s">
        <v>360</v>
      </c>
      <c r="E26" s="7">
        <f t="shared" si="0"/>
        <v>15560.387096774193</v>
      </c>
      <c r="F26" s="15">
        <f>9/26</f>
        <v>0.34615384615384615</v>
      </c>
    </row>
    <row r="27" spans="1:6">
      <c r="A27" s="8" t="s">
        <v>388</v>
      </c>
      <c r="B27" s="9" t="s">
        <v>389</v>
      </c>
      <c r="C27" s="9" t="s">
        <v>359</v>
      </c>
      <c r="D27" s="59" t="s">
        <v>390</v>
      </c>
      <c r="E27" s="10">
        <f t="shared" si="0"/>
        <v>15236.225806451614</v>
      </c>
    </row>
    <row r="28" spans="1:6">
      <c r="A28" s="8" t="s">
        <v>429</v>
      </c>
      <c r="B28" s="9" t="s">
        <v>430</v>
      </c>
      <c r="C28" s="9" t="s">
        <v>359</v>
      </c>
      <c r="D28" s="59" t="s">
        <v>431</v>
      </c>
      <c r="E28" s="10">
        <f t="shared" si="0"/>
        <v>14810.41935483871</v>
      </c>
    </row>
    <row r="29" spans="1:6">
      <c r="A29" s="8" t="s">
        <v>476</v>
      </c>
      <c r="B29" s="9" t="s">
        <v>477</v>
      </c>
      <c r="C29" s="9" t="s">
        <v>359</v>
      </c>
      <c r="D29" s="59" t="s">
        <v>478</v>
      </c>
      <c r="E29" s="10">
        <f t="shared" si="0"/>
        <v>14400.41935483871</v>
      </c>
    </row>
    <row r="30" spans="1:6">
      <c r="A30" s="8" t="s">
        <v>520</v>
      </c>
      <c r="B30" s="9" t="s">
        <v>521</v>
      </c>
      <c r="C30" s="9" t="s">
        <v>359</v>
      </c>
      <c r="D30" s="59" t="s">
        <v>522</v>
      </c>
      <c r="E30" s="10">
        <f t="shared" si="0"/>
        <v>14100.612903225807</v>
      </c>
    </row>
    <row r="31" spans="1:6">
      <c r="A31" s="8" t="s">
        <v>910</v>
      </c>
      <c r="B31" s="9" t="s">
        <v>911</v>
      </c>
      <c r="C31" s="9" t="s">
        <v>359</v>
      </c>
      <c r="D31" s="59" t="s">
        <v>912</v>
      </c>
      <c r="E31" s="10">
        <f t="shared" si="0"/>
        <v>12242.774193548386</v>
      </c>
    </row>
    <row r="32" spans="1:6">
      <c r="A32" s="8" t="s">
        <v>1088</v>
      </c>
      <c r="B32" s="9" t="s">
        <v>1089</v>
      </c>
      <c r="C32" s="9" t="s">
        <v>359</v>
      </c>
      <c r="D32" s="59" t="s">
        <v>1090</v>
      </c>
      <c r="E32" s="10">
        <f t="shared" si="0"/>
        <v>11606.451612903225</v>
      </c>
    </row>
    <row r="33" spans="1:5">
      <c r="A33" s="8" t="s">
        <v>1106</v>
      </c>
      <c r="B33" s="9" t="s">
        <v>1107</v>
      </c>
      <c r="C33" s="9" t="s">
        <v>359</v>
      </c>
      <c r="D33" s="59" t="s">
        <v>1108</v>
      </c>
      <c r="E33" s="10">
        <f t="shared" si="0"/>
        <v>11519.58064516129</v>
      </c>
    </row>
    <row r="34" spans="1:5">
      <c r="A34" s="8" t="s">
        <v>1160</v>
      </c>
      <c r="B34" s="9" t="s">
        <v>1161</v>
      </c>
      <c r="C34" s="9" t="s">
        <v>359</v>
      </c>
      <c r="D34" s="59" t="s">
        <v>1162</v>
      </c>
      <c r="E34" s="10">
        <f t="shared" si="0"/>
        <v>11288.516129032258</v>
      </c>
    </row>
    <row r="35" spans="1:5">
      <c r="A35" s="8" t="s">
        <v>1592</v>
      </c>
      <c r="B35" s="9" t="s">
        <v>1593</v>
      </c>
      <c r="C35" s="9" t="s">
        <v>359</v>
      </c>
      <c r="D35" s="59" t="s">
        <v>1594</v>
      </c>
      <c r="E35" s="10">
        <f t="shared" si="0"/>
        <v>9663.9354838709678</v>
      </c>
    </row>
    <row r="36" spans="1:5">
      <c r="A36" s="8" t="s">
        <v>1643</v>
      </c>
      <c r="B36" s="9" t="s">
        <v>1644</v>
      </c>
      <c r="C36" s="9" t="s">
        <v>359</v>
      </c>
      <c r="D36" s="59" t="s">
        <v>1645</v>
      </c>
      <c r="E36" s="10">
        <f t="shared" si="0"/>
        <v>9446.1935483870966</v>
      </c>
    </row>
    <row r="37" spans="1:5">
      <c r="A37" s="8" t="s">
        <v>1655</v>
      </c>
      <c r="B37" s="9" t="s">
        <v>1656</v>
      </c>
      <c r="C37" s="9" t="s">
        <v>359</v>
      </c>
      <c r="D37" s="59" t="s">
        <v>1657</v>
      </c>
      <c r="E37" s="10">
        <f t="shared" si="0"/>
        <v>9419.2903225806458</v>
      </c>
    </row>
    <row r="38" spans="1:5">
      <c r="A38" s="8" t="s">
        <v>1664</v>
      </c>
      <c r="B38" s="9" t="s">
        <v>1665</v>
      </c>
      <c r="C38" s="9" t="s">
        <v>359</v>
      </c>
      <c r="D38" s="59" t="s">
        <v>1666</v>
      </c>
      <c r="E38" s="10">
        <f t="shared" si="0"/>
        <v>9387.1935483870966</v>
      </c>
    </row>
    <row r="39" spans="1:5">
      <c r="A39" s="8" t="s">
        <v>1727</v>
      </c>
      <c r="B39" s="9" t="s">
        <v>1728</v>
      </c>
      <c r="C39" s="9" t="s">
        <v>359</v>
      </c>
      <c r="D39" s="59" t="s">
        <v>1729</v>
      </c>
      <c r="E39" s="10">
        <f t="shared" si="0"/>
        <v>9133.354838709678</v>
      </c>
    </row>
    <row r="40" spans="1:5">
      <c r="A40" s="8" t="s">
        <v>1835</v>
      </c>
      <c r="B40" s="9" t="s">
        <v>1836</v>
      </c>
      <c r="C40" s="9" t="s">
        <v>359</v>
      </c>
      <c r="D40" s="59" t="s">
        <v>1837</v>
      </c>
      <c r="E40" s="10">
        <f t="shared" si="0"/>
        <v>8687.3870967741932</v>
      </c>
    </row>
    <row r="41" spans="1:5">
      <c r="A41" s="8" t="s">
        <v>1877</v>
      </c>
      <c r="B41" s="9" t="s">
        <v>1878</v>
      </c>
      <c r="C41" s="9" t="s">
        <v>359</v>
      </c>
      <c r="D41" s="59" t="s">
        <v>1879</v>
      </c>
      <c r="E41" s="10">
        <f t="shared" si="0"/>
        <v>8539.1935483870966</v>
      </c>
    </row>
    <row r="42" spans="1:5">
      <c r="A42" s="8" t="s">
        <v>2098</v>
      </c>
      <c r="B42" s="9" t="s">
        <v>2099</v>
      </c>
      <c r="C42" s="9" t="s">
        <v>359</v>
      </c>
      <c r="D42" s="59" t="s">
        <v>2100</v>
      </c>
      <c r="E42" s="10">
        <f t="shared" si="0"/>
        <v>7409.2258064516127</v>
      </c>
    </row>
    <row r="43" spans="1:5">
      <c r="A43" s="8" t="s">
        <v>2113</v>
      </c>
      <c r="B43" s="9" t="s">
        <v>2114</v>
      </c>
      <c r="C43" s="9" t="s">
        <v>359</v>
      </c>
      <c r="D43" s="59" t="s">
        <v>2115</v>
      </c>
      <c r="E43" s="10">
        <f t="shared" si="0"/>
        <v>7325.4516129032254</v>
      </c>
    </row>
    <row r="44" spans="1:5">
      <c r="A44" s="8" t="s">
        <v>2128</v>
      </c>
      <c r="B44" s="9" t="s">
        <v>2129</v>
      </c>
      <c r="C44" s="9" t="s">
        <v>359</v>
      </c>
      <c r="D44" s="59" t="s">
        <v>2130</v>
      </c>
      <c r="E44" s="10">
        <f t="shared" si="0"/>
        <v>7212.8387096774195</v>
      </c>
    </row>
    <row r="45" spans="1:5">
      <c r="A45" s="8" t="s">
        <v>2265</v>
      </c>
      <c r="B45" s="9" t="s">
        <v>2266</v>
      </c>
      <c r="C45" s="9" t="s">
        <v>359</v>
      </c>
      <c r="D45" s="59" t="s">
        <v>2267</v>
      </c>
      <c r="E45" s="10">
        <f t="shared" si="0"/>
        <v>6535.4516129032254</v>
      </c>
    </row>
    <row r="46" spans="1:5">
      <c r="A46" s="8" t="s">
        <v>2295</v>
      </c>
      <c r="B46" s="9" t="s">
        <v>2296</v>
      </c>
      <c r="C46" s="9" t="s">
        <v>359</v>
      </c>
      <c r="D46" s="59" t="s">
        <v>2297</v>
      </c>
      <c r="E46" s="10">
        <f t="shared" si="0"/>
        <v>6371.9354838709678</v>
      </c>
    </row>
    <row r="47" spans="1:5">
      <c r="A47" s="8" t="s">
        <v>2349</v>
      </c>
      <c r="B47" s="9" t="s">
        <v>2350</v>
      </c>
      <c r="C47" s="9" t="s">
        <v>359</v>
      </c>
      <c r="D47" s="59" t="s">
        <v>2351</v>
      </c>
      <c r="E47" s="10">
        <f t="shared" si="0"/>
        <v>5868.9354838709678</v>
      </c>
    </row>
    <row r="48" spans="1:5">
      <c r="A48" s="8" t="s">
        <v>2370</v>
      </c>
      <c r="B48" s="9" t="s">
        <v>2371</v>
      </c>
      <c r="C48" s="9" t="s">
        <v>359</v>
      </c>
      <c r="D48" s="59" t="s">
        <v>2372</v>
      </c>
      <c r="E48" s="10">
        <f t="shared" si="0"/>
        <v>5543.6451612903229</v>
      </c>
    </row>
    <row r="49" spans="1:6">
      <c r="A49" s="8" t="s">
        <v>2385</v>
      </c>
      <c r="B49" s="9" t="s">
        <v>2386</v>
      </c>
      <c r="C49" s="9" t="s">
        <v>359</v>
      </c>
      <c r="D49" s="59" t="s">
        <v>2387</v>
      </c>
      <c r="E49" s="10">
        <f t="shared" si="0"/>
        <v>5253.2903225806449</v>
      </c>
    </row>
    <row r="50" spans="1:6">
      <c r="A50" s="8" t="s">
        <v>2520</v>
      </c>
      <c r="B50" s="9" t="s">
        <v>2521</v>
      </c>
      <c r="C50" s="9" t="s">
        <v>359</v>
      </c>
      <c r="D50" s="59" t="s">
        <v>2522</v>
      </c>
      <c r="E50" s="10">
        <f t="shared" si="0"/>
        <v>1010.0645161290323</v>
      </c>
    </row>
    <row r="51" spans="1:6">
      <c r="A51" s="11" t="s">
        <v>2580</v>
      </c>
      <c r="B51" s="12" t="s">
        <v>2581</v>
      </c>
      <c r="C51" s="12" t="s">
        <v>359</v>
      </c>
      <c r="D51" s="61" t="s">
        <v>2545</v>
      </c>
      <c r="E51" s="13">
        <f t="shared" si="0"/>
        <v>0</v>
      </c>
    </row>
    <row r="52" spans="1:6">
      <c r="A52" s="5" t="s">
        <v>450</v>
      </c>
      <c r="B52" s="6" t="s">
        <v>451</v>
      </c>
      <c r="C52" s="6" t="s">
        <v>452</v>
      </c>
      <c r="D52" s="58" t="s">
        <v>453</v>
      </c>
      <c r="E52" s="7">
        <f t="shared" si="0"/>
        <v>14550.161290322581</v>
      </c>
      <c r="F52" s="15">
        <f>9/18</f>
        <v>0.5</v>
      </c>
    </row>
    <row r="53" spans="1:6">
      <c r="A53" s="8" t="s">
        <v>479</v>
      </c>
      <c r="B53" s="9" t="s">
        <v>480</v>
      </c>
      <c r="C53" s="9" t="s">
        <v>452</v>
      </c>
      <c r="D53" s="59" t="s">
        <v>481</v>
      </c>
      <c r="E53" s="10">
        <f t="shared" si="0"/>
        <v>14392.354838709678</v>
      </c>
    </row>
    <row r="54" spans="1:6">
      <c r="A54" s="8" t="s">
        <v>660</v>
      </c>
      <c r="B54" s="9" t="s">
        <v>661</v>
      </c>
      <c r="C54" s="9" t="s">
        <v>452</v>
      </c>
      <c r="D54" s="59" t="s">
        <v>662</v>
      </c>
      <c r="E54" s="10">
        <f t="shared" si="0"/>
        <v>13375.741935483871</v>
      </c>
    </row>
    <row r="55" spans="1:6">
      <c r="A55" s="8" t="s">
        <v>853</v>
      </c>
      <c r="B55" s="9" t="s">
        <v>854</v>
      </c>
      <c r="C55" s="9" t="s">
        <v>452</v>
      </c>
      <c r="D55" s="59" t="s">
        <v>855</v>
      </c>
      <c r="E55" s="10">
        <f t="shared" si="0"/>
        <v>12498.064516129032</v>
      </c>
    </row>
    <row r="56" spans="1:6">
      <c r="A56" s="8" t="s">
        <v>859</v>
      </c>
      <c r="B56" s="9" t="s">
        <v>860</v>
      </c>
      <c r="C56" s="9" t="s">
        <v>452</v>
      </c>
      <c r="D56" s="59" t="s">
        <v>861</v>
      </c>
      <c r="E56" s="10">
        <f t="shared" si="0"/>
        <v>12445.677419354839</v>
      </c>
    </row>
    <row r="57" spans="1:6">
      <c r="A57" s="8" t="s">
        <v>1347</v>
      </c>
      <c r="B57" s="9" t="s">
        <v>1348</v>
      </c>
      <c r="C57" s="9" t="s">
        <v>452</v>
      </c>
      <c r="D57" s="59" t="s">
        <v>1349</v>
      </c>
      <c r="E57" s="10">
        <f t="shared" si="0"/>
        <v>10617.612903225807</v>
      </c>
    </row>
    <row r="58" spans="1:6">
      <c r="A58" s="8" t="s">
        <v>1361</v>
      </c>
      <c r="B58" s="9" t="s">
        <v>1362</v>
      </c>
      <c r="C58" s="9" t="s">
        <v>452</v>
      </c>
      <c r="D58" s="59" t="s">
        <v>1363</v>
      </c>
      <c r="E58" s="10">
        <f t="shared" si="0"/>
        <v>10569.064516129032</v>
      </c>
    </row>
    <row r="59" spans="1:6" s="28" customFormat="1">
      <c r="A59" s="25" t="s">
        <v>1382</v>
      </c>
      <c r="B59" s="26" t="s">
        <v>1383</v>
      </c>
      <c r="C59" s="26" t="s">
        <v>452</v>
      </c>
      <c r="D59" s="60" t="s">
        <v>1384</v>
      </c>
      <c r="E59" s="27">
        <f t="shared" si="0"/>
        <v>10465.677419354839</v>
      </c>
      <c r="F59" s="18"/>
    </row>
    <row r="60" spans="1:6">
      <c r="A60" s="8" t="s">
        <v>1400</v>
      </c>
      <c r="B60" s="9" t="s">
        <v>1401</v>
      </c>
      <c r="C60" s="9" t="s">
        <v>452</v>
      </c>
      <c r="D60" s="59" t="s">
        <v>1402</v>
      </c>
      <c r="E60" s="10">
        <f t="shared" si="0"/>
        <v>10439.645161290322</v>
      </c>
    </row>
    <row r="61" spans="1:6">
      <c r="A61" s="8" t="s">
        <v>1580</v>
      </c>
      <c r="B61" s="9" t="s">
        <v>1581</v>
      </c>
      <c r="C61" s="9" t="s">
        <v>452</v>
      </c>
      <c r="D61" s="59" t="s">
        <v>1582</v>
      </c>
      <c r="E61" s="10">
        <f t="shared" si="0"/>
        <v>9724.5161290322576</v>
      </c>
    </row>
    <row r="62" spans="1:6">
      <c r="A62" s="8" t="s">
        <v>1598</v>
      </c>
      <c r="B62" s="9" t="s">
        <v>1599</v>
      </c>
      <c r="C62" s="9" t="s">
        <v>452</v>
      </c>
      <c r="D62" s="59" t="s">
        <v>1600</v>
      </c>
      <c r="E62" s="10">
        <f t="shared" si="0"/>
        <v>9644.2903225806458</v>
      </c>
    </row>
    <row r="63" spans="1:6">
      <c r="A63" s="8" t="s">
        <v>1805</v>
      </c>
      <c r="B63" s="9" t="s">
        <v>1806</v>
      </c>
      <c r="C63" s="9" t="s">
        <v>452</v>
      </c>
      <c r="D63" s="59" t="s">
        <v>1807</v>
      </c>
      <c r="E63" s="10">
        <f t="shared" si="0"/>
        <v>8838.354838709678</v>
      </c>
    </row>
    <row r="64" spans="1:6">
      <c r="A64" s="8" t="s">
        <v>1832</v>
      </c>
      <c r="B64" s="9" t="s">
        <v>1833</v>
      </c>
      <c r="C64" s="9" t="s">
        <v>452</v>
      </c>
      <c r="D64" s="59" t="s">
        <v>1834</v>
      </c>
      <c r="E64" s="10">
        <f t="shared" si="0"/>
        <v>8697.5161290322576</v>
      </c>
    </row>
    <row r="65" spans="1:6">
      <c r="A65" s="8" t="s">
        <v>1907</v>
      </c>
      <c r="B65" s="9" t="s">
        <v>1908</v>
      </c>
      <c r="C65" s="9" t="s">
        <v>452</v>
      </c>
      <c r="D65" s="59" t="s">
        <v>1909</v>
      </c>
      <c r="E65" s="10">
        <f t="shared" si="0"/>
        <v>8407.5161290322576</v>
      </c>
    </row>
    <row r="66" spans="1:6">
      <c r="A66" s="8" t="s">
        <v>1999</v>
      </c>
      <c r="B66" s="9" t="s">
        <v>2000</v>
      </c>
      <c r="C66" s="9" t="s">
        <v>452</v>
      </c>
      <c r="D66" s="59" t="s">
        <v>2001</v>
      </c>
      <c r="E66" s="10">
        <f t="shared" ref="E66:E129" si="1">D66/31</f>
        <v>8051.1935483870966</v>
      </c>
    </row>
    <row r="67" spans="1:6">
      <c r="A67" s="8" t="s">
        <v>2167</v>
      </c>
      <c r="B67" s="9" t="s">
        <v>2168</v>
      </c>
      <c r="C67" s="9" t="s">
        <v>452</v>
      </c>
      <c r="D67" s="59" t="s">
        <v>2169</v>
      </c>
      <c r="E67" s="10">
        <f t="shared" si="1"/>
        <v>7058.5806451612907</v>
      </c>
    </row>
    <row r="68" spans="1:6">
      <c r="A68" s="8" t="s">
        <v>2274</v>
      </c>
      <c r="B68" s="9" t="s">
        <v>2275</v>
      </c>
      <c r="C68" s="9" t="s">
        <v>452</v>
      </c>
      <c r="D68" s="59" t="s">
        <v>2276</v>
      </c>
      <c r="E68" s="10">
        <f t="shared" si="1"/>
        <v>6488.7741935483873</v>
      </c>
    </row>
    <row r="69" spans="1:6">
      <c r="A69" s="11" t="s">
        <v>2286</v>
      </c>
      <c r="B69" s="12" t="s">
        <v>2287</v>
      </c>
      <c r="C69" s="12" t="s">
        <v>452</v>
      </c>
      <c r="D69" s="61" t="s">
        <v>2288</v>
      </c>
      <c r="E69" s="13">
        <f t="shared" si="1"/>
        <v>6386.1290322580644</v>
      </c>
    </row>
    <row r="70" spans="1:6">
      <c r="A70" s="5" t="s">
        <v>54</v>
      </c>
      <c r="B70" s="6" t="s">
        <v>55</v>
      </c>
      <c r="C70" s="6" t="s">
        <v>56</v>
      </c>
      <c r="D70" s="58" t="s">
        <v>57</v>
      </c>
      <c r="E70" s="7">
        <f t="shared" si="1"/>
        <v>22996.677419354837</v>
      </c>
      <c r="F70" s="15">
        <f>10/16</f>
        <v>0.625</v>
      </c>
    </row>
    <row r="71" spans="1:6">
      <c r="A71" s="8" t="s">
        <v>203</v>
      </c>
      <c r="B71" s="9" t="s">
        <v>204</v>
      </c>
      <c r="C71" s="9" t="s">
        <v>56</v>
      </c>
      <c r="D71" s="59" t="s">
        <v>205</v>
      </c>
      <c r="E71" s="10">
        <f t="shared" si="1"/>
        <v>17521.419354838708</v>
      </c>
    </row>
    <row r="72" spans="1:6">
      <c r="A72" s="8" t="s">
        <v>272</v>
      </c>
      <c r="B72" s="9" t="s">
        <v>273</v>
      </c>
      <c r="C72" s="9" t="s">
        <v>56</v>
      </c>
      <c r="D72" s="59" t="s">
        <v>274</v>
      </c>
      <c r="E72" s="10">
        <f t="shared" si="1"/>
        <v>16562.290322580644</v>
      </c>
    </row>
    <row r="73" spans="1:6">
      <c r="A73" s="8" t="s">
        <v>460</v>
      </c>
      <c r="B73" s="9" t="s">
        <v>461</v>
      </c>
      <c r="C73" s="9" t="s">
        <v>56</v>
      </c>
      <c r="D73" s="59" t="s">
        <v>462</v>
      </c>
      <c r="E73" s="10">
        <f t="shared" si="1"/>
        <v>14474.548387096775</v>
      </c>
    </row>
    <row r="74" spans="1:6">
      <c r="A74" s="8" t="s">
        <v>589</v>
      </c>
      <c r="B74" s="9" t="s">
        <v>590</v>
      </c>
      <c r="C74" s="9" t="s">
        <v>56</v>
      </c>
      <c r="D74" s="59" t="s">
        <v>591</v>
      </c>
      <c r="E74" s="10">
        <f t="shared" si="1"/>
        <v>13784</v>
      </c>
    </row>
    <row r="75" spans="1:6">
      <c r="A75" s="8" t="s">
        <v>717</v>
      </c>
      <c r="B75" s="9" t="s">
        <v>718</v>
      </c>
      <c r="C75" s="9" t="s">
        <v>56</v>
      </c>
      <c r="D75" s="59" t="s">
        <v>719</v>
      </c>
      <c r="E75" s="10">
        <f t="shared" si="1"/>
        <v>13098.129032258064</v>
      </c>
    </row>
    <row r="76" spans="1:6">
      <c r="A76" s="8" t="s">
        <v>992</v>
      </c>
      <c r="B76" s="9" t="s">
        <v>993</v>
      </c>
      <c r="C76" s="9" t="s">
        <v>56</v>
      </c>
      <c r="D76" s="59" t="s">
        <v>994</v>
      </c>
      <c r="E76" s="10">
        <f t="shared" si="1"/>
        <v>11921.935483870968</v>
      </c>
    </row>
    <row r="77" spans="1:6">
      <c r="A77" s="8" t="s">
        <v>1121</v>
      </c>
      <c r="B77" s="9" t="s">
        <v>1122</v>
      </c>
      <c r="C77" s="9" t="s">
        <v>56</v>
      </c>
      <c r="D77" s="59" t="s">
        <v>1123</v>
      </c>
      <c r="E77" s="10">
        <f t="shared" si="1"/>
        <v>11492.548387096775</v>
      </c>
    </row>
    <row r="78" spans="1:6">
      <c r="A78" s="8" t="s">
        <v>1502</v>
      </c>
      <c r="B78" s="9" t="s">
        <v>1503</v>
      </c>
      <c r="C78" s="9" t="s">
        <v>56</v>
      </c>
      <c r="D78" s="59" t="s">
        <v>1504</v>
      </c>
      <c r="E78" s="10">
        <f t="shared" si="1"/>
        <v>10044.161290322581</v>
      </c>
    </row>
    <row r="79" spans="1:6" s="28" customFormat="1">
      <c r="A79" s="25" t="s">
        <v>1517</v>
      </c>
      <c r="B79" s="26" t="s">
        <v>1518</v>
      </c>
      <c r="C79" s="26" t="s">
        <v>56</v>
      </c>
      <c r="D79" s="60" t="s">
        <v>1519</v>
      </c>
      <c r="E79" s="27">
        <f t="shared" si="1"/>
        <v>10010.064516129032</v>
      </c>
      <c r="F79" s="18"/>
    </row>
    <row r="80" spans="1:6">
      <c r="A80" s="8" t="s">
        <v>1520</v>
      </c>
      <c r="B80" s="9" t="s">
        <v>1521</v>
      </c>
      <c r="C80" s="9" t="s">
        <v>56</v>
      </c>
      <c r="D80" s="59" t="s">
        <v>1522</v>
      </c>
      <c r="E80" s="10">
        <f t="shared" si="1"/>
        <v>9985.322580645161</v>
      </c>
    </row>
    <row r="81" spans="1:7">
      <c r="A81" s="8" t="s">
        <v>1610</v>
      </c>
      <c r="B81" s="9" t="s">
        <v>1611</v>
      </c>
      <c r="C81" s="9" t="s">
        <v>56</v>
      </c>
      <c r="D81" s="59" t="s">
        <v>1612</v>
      </c>
      <c r="E81" s="10">
        <f t="shared" si="1"/>
        <v>9623.0645161290322</v>
      </c>
    </row>
    <row r="82" spans="1:7">
      <c r="A82" s="8" t="s">
        <v>1628</v>
      </c>
      <c r="B82" s="9" t="s">
        <v>1629</v>
      </c>
      <c r="C82" s="9" t="s">
        <v>56</v>
      </c>
      <c r="D82" s="59" t="s">
        <v>1630</v>
      </c>
      <c r="E82" s="10">
        <f t="shared" si="1"/>
        <v>9534.2903225806458</v>
      </c>
    </row>
    <row r="83" spans="1:7">
      <c r="A83" s="8" t="s">
        <v>1646</v>
      </c>
      <c r="B83" s="9" t="s">
        <v>1647</v>
      </c>
      <c r="C83" s="9" t="s">
        <v>56</v>
      </c>
      <c r="D83" s="59" t="s">
        <v>1648</v>
      </c>
      <c r="E83" s="10">
        <f t="shared" si="1"/>
        <v>9441.7096774193542</v>
      </c>
    </row>
    <row r="84" spans="1:7">
      <c r="A84" s="8" t="s">
        <v>2182</v>
      </c>
      <c r="B84" s="9" t="s">
        <v>2183</v>
      </c>
      <c r="C84" s="9" t="s">
        <v>56</v>
      </c>
      <c r="D84" s="59" t="s">
        <v>2184</v>
      </c>
      <c r="E84" s="10">
        <f t="shared" si="1"/>
        <v>7010.1290322580644</v>
      </c>
    </row>
    <row r="85" spans="1:7">
      <c r="A85" s="11" t="s">
        <v>2221</v>
      </c>
      <c r="B85" s="12" t="s">
        <v>2222</v>
      </c>
      <c r="C85" s="12" t="s">
        <v>56</v>
      </c>
      <c r="D85" s="61" t="s">
        <v>2223</v>
      </c>
      <c r="E85" s="13">
        <f t="shared" si="1"/>
        <v>6881.0967741935483</v>
      </c>
    </row>
    <row r="86" spans="1:7">
      <c r="A86" s="5" t="s">
        <v>81</v>
      </c>
      <c r="B86" s="6" t="s">
        <v>82</v>
      </c>
      <c r="C86" s="6" t="s">
        <v>83</v>
      </c>
      <c r="D86" s="58" t="s">
        <v>84</v>
      </c>
      <c r="E86" s="7">
        <f t="shared" si="1"/>
        <v>20744.580645161292</v>
      </c>
      <c r="F86" s="15">
        <f>17/26</f>
        <v>0.65384615384615385</v>
      </c>
      <c r="G86" s="14" t="s">
        <v>2584</v>
      </c>
    </row>
    <row r="87" spans="1:7">
      <c r="A87" s="8" t="s">
        <v>473</v>
      </c>
      <c r="B87" s="9" t="s">
        <v>474</v>
      </c>
      <c r="C87" s="9" t="s">
        <v>83</v>
      </c>
      <c r="D87" s="59" t="s">
        <v>475</v>
      </c>
      <c r="E87" s="10">
        <f t="shared" si="1"/>
        <v>14408.354838709678</v>
      </c>
    </row>
    <row r="88" spans="1:7">
      <c r="A88" s="8" t="s">
        <v>514</v>
      </c>
      <c r="B88" s="9" t="s">
        <v>515</v>
      </c>
      <c r="C88" s="9" t="s">
        <v>83</v>
      </c>
      <c r="D88" s="59" t="s">
        <v>516</v>
      </c>
      <c r="E88" s="10">
        <f t="shared" si="1"/>
        <v>14163.645161290322</v>
      </c>
    </row>
    <row r="89" spans="1:7">
      <c r="A89" s="8" t="s">
        <v>856</v>
      </c>
      <c r="B89" s="9" t="s">
        <v>857</v>
      </c>
      <c r="C89" s="9" t="s">
        <v>83</v>
      </c>
      <c r="D89" s="59" t="s">
        <v>858</v>
      </c>
      <c r="E89" s="10">
        <f t="shared" si="1"/>
        <v>12462.322580645161</v>
      </c>
    </row>
    <row r="90" spans="1:7">
      <c r="A90" s="8" t="s">
        <v>877</v>
      </c>
      <c r="B90" s="9" t="s">
        <v>878</v>
      </c>
      <c r="C90" s="9" t="s">
        <v>83</v>
      </c>
      <c r="D90" s="59" t="s">
        <v>879</v>
      </c>
      <c r="E90" s="10">
        <f t="shared" si="1"/>
        <v>12401.322580645161</v>
      </c>
    </row>
    <row r="91" spans="1:7">
      <c r="A91" s="8" t="s">
        <v>919</v>
      </c>
      <c r="B91" s="9" t="s">
        <v>920</v>
      </c>
      <c r="C91" s="9" t="s">
        <v>83</v>
      </c>
      <c r="D91" s="59" t="s">
        <v>921</v>
      </c>
      <c r="E91" s="10">
        <f t="shared" si="1"/>
        <v>12210.935483870968</v>
      </c>
    </row>
    <row r="92" spans="1:7">
      <c r="A92" s="8" t="s">
        <v>1004</v>
      </c>
      <c r="B92" s="9" t="s">
        <v>1005</v>
      </c>
      <c r="C92" s="9" t="s">
        <v>83</v>
      </c>
      <c r="D92" s="59" t="s">
        <v>1006</v>
      </c>
      <c r="E92" s="10">
        <f t="shared" si="1"/>
        <v>11868.935483870968</v>
      </c>
    </row>
    <row r="93" spans="1:7">
      <c r="A93" s="8" t="s">
        <v>1064</v>
      </c>
      <c r="B93" s="9" t="s">
        <v>1065</v>
      </c>
      <c r="C93" s="9" t="s">
        <v>83</v>
      </c>
      <c r="D93" s="59" t="s">
        <v>1066</v>
      </c>
      <c r="E93" s="10">
        <f t="shared" si="1"/>
        <v>11665.645161290322</v>
      </c>
    </row>
    <row r="94" spans="1:7">
      <c r="A94" s="8" t="s">
        <v>1085</v>
      </c>
      <c r="B94" s="9" t="s">
        <v>1086</v>
      </c>
      <c r="C94" s="9" t="s">
        <v>83</v>
      </c>
      <c r="D94" s="59" t="s">
        <v>1087</v>
      </c>
      <c r="E94" s="10">
        <f t="shared" si="1"/>
        <v>11606.741935483871</v>
      </c>
    </row>
    <row r="95" spans="1:7">
      <c r="A95" s="8" t="s">
        <v>1097</v>
      </c>
      <c r="B95" s="9" t="s">
        <v>1098</v>
      </c>
      <c r="C95" s="9" t="s">
        <v>83</v>
      </c>
      <c r="D95" s="59" t="s">
        <v>1099</v>
      </c>
      <c r="E95" s="10">
        <f t="shared" si="1"/>
        <v>11598.451612903225</v>
      </c>
    </row>
    <row r="96" spans="1:7">
      <c r="A96" s="8" t="s">
        <v>1118</v>
      </c>
      <c r="B96" s="9" t="s">
        <v>1119</v>
      </c>
      <c r="C96" s="9" t="s">
        <v>83</v>
      </c>
      <c r="D96" s="59" t="s">
        <v>1120</v>
      </c>
      <c r="E96" s="10">
        <f t="shared" si="1"/>
        <v>11494.032258064517</v>
      </c>
    </row>
    <row r="97" spans="1:6">
      <c r="A97" s="8" t="s">
        <v>1133</v>
      </c>
      <c r="B97" s="9" t="s">
        <v>1134</v>
      </c>
      <c r="C97" s="9" t="s">
        <v>83</v>
      </c>
      <c r="D97" s="59" t="s">
        <v>1135</v>
      </c>
      <c r="E97" s="10">
        <f t="shared" si="1"/>
        <v>11400.483870967742</v>
      </c>
    </row>
    <row r="98" spans="1:6">
      <c r="A98" s="8" t="s">
        <v>1190</v>
      </c>
      <c r="B98" s="9" t="s">
        <v>1191</v>
      </c>
      <c r="C98" s="9" t="s">
        <v>83</v>
      </c>
      <c r="D98" s="59" t="s">
        <v>1192</v>
      </c>
      <c r="E98" s="10">
        <f t="shared" si="1"/>
        <v>11200.064516129032</v>
      </c>
    </row>
    <row r="99" spans="1:6">
      <c r="A99" s="8" t="s">
        <v>1299</v>
      </c>
      <c r="B99" s="9" t="s">
        <v>1300</v>
      </c>
      <c r="C99" s="9" t="s">
        <v>83</v>
      </c>
      <c r="D99" s="59" t="s">
        <v>1301</v>
      </c>
      <c r="E99" s="10">
        <f t="shared" si="1"/>
        <v>10782.41935483871</v>
      </c>
    </row>
    <row r="100" spans="1:6">
      <c r="A100" s="8" t="s">
        <v>1379</v>
      </c>
      <c r="B100" s="9" t="s">
        <v>1380</v>
      </c>
      <c r="C100" s="9" t="s">
        <v>83</v>
      </c>
      <c r="D100" s="59" t="s">
        <v>1381</v>
      </c>
      <c r="E100" s="10">
        <f t="shared" si="1"/>
        <v>10486.870967741936</v>
      </c>
    </row>
    <row r="101" spans="1:6">
      <c r="A101" s="8" t="s">
        <v>1388</v>
      </c>
      <c r="B101" s="9" t="s">
        <v>1389</v>
      </c>
      <c r="C101" s="9" t="s">
        <v>83</v>
      </c>
      <c r="D101" s="59" t="s">
        <v>1390</v>
      </c>
      <c r="E101" s="10">
        <f t="shared" si="1"/>
        <v>10461.741935483871</v>
      </c>
    </row>
    <row r="102" spans="1:6">
      <c r="A102" s="8" t="s">
        <v>1637</v>
      </c>
      <c r="B102" s="9" t="s">
        <v>1638</v>
      </c>
      <c r="C102" s="9" t="s">
        <v>83</v>
      </c>
      <c r="D102" s="59" t="s">
        <v>1639</v>
      </c>
      <c r="E102" s="10">
        <f t="shared" si="1"/>
        <v>9476.5483870967746</v>
      </c>
    </row>
    <row r="103" spans="1:6">
      <c r="A103" s="8" t="s">
        <v>1766</v>
      </c>
      <c r="B103" s="9" t="s">
        <v>1767</v>
      </c>
      <c r="C103" s="9" t="s">
        <v>83</v>
      </c>
      <c r="D103" s="59" t="s">
        <v>1768</v>
      </c>
      <c r="E103" s="10">
        <f t="shared" si="1"/>
        <v>8990</v>
      </c>
    </row>
    <row r="104" spans="1:6">
      <c r="A104" s="8" t="s">
        <v>1862</v>
      </c>
      <c r="B104" s="9" t="s">
        <v>1863</v>
      </c>
      <c r="C104" s="9" t="s">
        <v>83</v>
      </c>
      <c r="D104" s="59" t="s">
        <v>1864</v>
      </c>
      <c r="E104" s="10">
        <f t="shared" si="1"/>
        <v>8596.9354838709678</v>
      </c>
    </row>
    <row r="105" spans="1:6">
      <c r="A105" s="8" t="s">
        <v>1936</v>
      </c>
      <c r="B105" s="9" t="s">
        <v>1937</v>
      </c>
      <c r="C105" s="9" t="s">
        <v>83</v>
      </c>
      <c r="D105" s="59" t="s">
        <v>1938</v>
      </c>
      <c r="E105" s="10">
        <f t="shared" si="1"/>
        <v>8306.7096774193542</v>
      </c>
    </row>
    <row r="106" spans="1:6">
      <c r="A106" s="8" t="s">
        <v>2017</v>
      </c>
      <c r="B106" s="9" t="s">
        <v>2018</v>
      </c>
      <c r="C106" s="9" t="s">
        <v>83</v>
      </c>
      <c r="D106" s="59" t="s">
        <v>2019</v>
      </c>
      <c r="E106" s="10">
        <f t="shared" si="1"/>
        <v>7931.1290322580644</v>
      </c>
    </row>
    <row r="107" spans="1:6">
      <c r="A107" s="8" t="s">
        <v>2035</v>
      </c>
      <c r="B107" s="9" t="s">
        <v>2036</v>
      </c>
      <c r="C107" s="9" t="s">
        <v>83</v>
      </c>
      <c r="D107" s="59" t="s">
        <v>2037</v>
      </c>
      <c r="E107" s="10">
        <f t="shared" si="1"/>
        <v>7845.677419354839</v>
      </c>
    </row>
    <row r="108" spans="1:6">
      <c r="A108" s="8" t="s">
        <v>2110</v>
      </c>
      <c r="B108" s="9" t="s">
        <v>2111</v>
      </c>
      <c r="C108" s="9" t="s">
        <v>83</v>
      </c>
      <c r="D108" s="59" t="s">
        <v>2112</v>
      </c>
      <c r="E108" s="10">
        <f t="shared" si="1"/>
        <v>7352.322580645161</v>
      </c>
    </row>
    <row r="109" spans="1:6">
      <c r="A109" s="8" t="s">
        <v>2340</v>
      </c>
      <c r="B109" s="9" t="s">
        <v>2341</v>
      </c>
      <c r="C109" s="9" t="s">
        <v>83</v>
      </c>
      <c r="D109" s="59" t="s">
        <v>2342</v>
      </c>
      <c r="E109" s="10">
        <f t="shared" si="1"/>
        <v>5943.2903225806449</v>
      </c>
    </row>
    <row r="110" spans="1:6" s="28" customFormat="1">
      <c r="A110" s="25" t="s">
        <v>2376</v>
      </c>
      <c r="B110" s="26" t="s">
        <v>2377</v>
      </c>
      <c r="C110" s="26" t="s">
        <v>83</v>
      </c>
      <c r="D110" s="60" t="s">
        <v>2378</v>
      </c>
      <c r="E110" s="27">
        <f t="shared" si="1"/>
        <v>5514.1290322580644</v>
      </c>
      <c r="F110" s="18"/>
    </row>
    <row r="111" spans="1:6">
      <c r="A111" s="5" t="s">
        <v>153</v>
      </c>
      <c r="B111" s="6" t="s">
        <v>154</v>
      </c>
      <c r="C111" s="6" t="s">
        <v>155</v>
      </c>
      <c r="D111" s="58" t="s">
        <v>156</v>
      </c>
      <c r="E111" s="7">
        <f t="shared" si="1"/>
        <v>18543.516129032258</v>
      </c>
      <c r="F111" s="16">
        <f>6/14</f>
        <v>0.42857142857142855</v>
      </c>
    </row>
    <row r="112" spans="1:6">
      <c r="A112" s="8" t="s">
        <v>180</v>
      </c>
      <c r="B112" s="9" t="s">
        <v>181</v>
      </c>
      <c r="C112" s="9" t="s">
        <v>155</v>
      </c>
      <c r="D112" s="59" t="s">
        <v>182</v>
      </c>
      <c r="E112" s="10">
        <f t="shared" si="1"/>
        <v>17898.290322580644</v>
      </c>
    </row>
    <row r="113" spans="1:6">
      <c r="A113" s="8" t="s">
        <v>592</v>
      </c>
      <c r="B113" s="9" t="s">
        <v>593</v>
      </c>
      <c r="C113" s="9" t="s">
        <v>155</v>
      </c>
      <c r="D113" s="59" t="s">
        <v>594</v>
      </c>
      <c r="E113" s="10">
        <f t="shared" si="1"/>
        <v>13778.387096774193</v>
      </c>
    </row>
    <row r="114" spans="1:6">
      <c r="A114" s="8" t="s">
        <v>1073</v>
      </c>
      <c r="B114" s="9" t="s">
        <v>1074</v>
      </c>
      <c r="C114" s="9" t="s">
        <v>155</v>
      </c>
      <c r="D114" s="59" t="s">
        <v>1075</v>
      </c>
      <c r="E114" s="10">
        <f t="shared" si="1"/>
        <v>11657.064516129032</v>
      </c>
    </row>
    <row r="115" spans="1:6">
      <c r="A115" s="8" t="s">
        <v>1109</v>
      </c>
      <c r="B115" s="9" t="s">
        <v>1110</v>
      </c>
      <c r="C115" s="9" t="s">
        <v>155</v>
      </c>
      <c r="D115" s="59" t="s">
        <v>1111</v>
      </c>
      <c r="E115" s="10">
        <f t="shared" si="1"/>
        <v>11507</v>
      </c>
    </row>
    <row r="116" spans="1:6">
      <c r="A116" s="8" t="s">
        <v>1373</v>
      </c>
      <c r="B116" s="9" t="s">
        <v>1374</v>
      </c>
      <c r="C116" s="9" t="s">
        <v>155</v>
      </c>
      <c r="D116" s="59" t="s">
        <v>1375</v>
      </c>
      <c r="E116" s="10">
        <f t="shared" si="1"/>
        <v>10537.709677419354</v>
      </c>
    </row>
    <row r="117" spans="1:6">
      <c r="A117" s="8" t="s">
        <v>1541</v>
      </c>
      <c r="B117" s="9" t="s">
        <v>1542</v>
      </c>
      <c r="C117" s="9" t="s">
        <v>155</v>
      </c>
      <c r="D117" s="59" t="s">
        <v>1543</v>
      </c>
      <c r="E117" s="10">
        <f t="shared" si="1"/>
        <v>9869.0645161290322</v>
      </c>
    </row>
    <row r="118" spans="1:6">
      <c r="A118" s="8" t="s">
        <v>1781</v>
      </c>
      <c r="B118" s="9" t="s">
        <v>1782</v>
      </c>
      <c r="C118" s="9" t="s">
        <v>155</v>
      </c>
      <c r="D118" s="59" t="s">
        <v>1783</v>
      </c>
      <c r="E118" s="10">
        <f t="shared" si="1"/>
        <v>8956.4516129032254</v>
      </c>
    </row>
    <row r="119" spans="1:6">
      <c r="A119" s="8" t="s">
        <v>1895</v>
      </c>
      <c r="B119" s="9" t="s">
        <v>1896</v>
      </c>
      <c r="C119" s="9" t="s">
        <v>155</v>
      </c>
      <c r="D119" s="59" t="s">
        <v>1897</v>
      </c>
      <c r="E119" s="10">
        <f t="shared" si="1"/>
        <v>8469</v>
      </c>
    </row>
    <row r="120" spans="1:6">
      <c r="A120" s="8" t="s">
        <v>1948</v>
      </c>
      <c r="B120" s="9" t="s">
        <v>1949</v>
      </c>
      <c r="C120" s="9" t="s">
        <v>155</v>
      </c>
      <c r="D120" s="59" t="s">
        <v>1950</v>
      </c>
      <c r="E120" s="10">
        <f t="shared" si="1"/>
        <v>8254.1290322580644</v>
      </c>
    </row>
    <row r="121" spans="1:6">
      <c r="A121" s="8" t="s">
        <v>2092</v>
      </c>
      <c r="B121" s="9" t="s">
        <v>2093</v>
      </c>
      <c r="C121" s="9" t="s">
        <v>155</v>
      </c>
      <c r="D121" s="59" t="s">
        <v>2094</v>
      </c>
      <c r="E121" s="10">
        <f t="shared" si="1"/>
        <v>7444.4193548387093</v>
      </c>
    </row>
    <row r="122" spans="1:6">
      <c r="A122" s="8" t="s">
        <v>2119</v>
      </c>
      <c r="B122" s="9" t="s">
        <v>2120</v>
      </c>
      <c r="C122" s="9" t="s">
        <v>155</v>
      </c>
      <c r="D122" s="59" t="s">
        <v>2121</v>
      </c>
      <c r="E122" s="10">
        <f t="shared" si="1"/>
        <v>7253.1290322580644</v>
      </c>
    </row>
    <row r="123" spans="1:6">
      <c r="A123" s="8" t="s">
        <v>2523</v>
      </c>
      <c r="B123" s="9" t="s">
        <v>2524</v>
      </c>
      <c r="C123" s="9" t="s">
        <v>155</v>
      </c>
      <c r="D123" s="59" t="s">
        <v>2525</v>
      </c>
      <c r="E123" s="10">
        <f t="shared" si="1"/>
        <v>646.9677419354839</v>
      </c>
    </row>
    <row r="124" spans="1:6">
      <c r="A124" s="11" t="s">
        <v>2526</v>
      </c>
      <c r="B124" s="12" t="s">
        <v>2527</v>
      </c>
      <c r="C124" s="12" t="s">
        <v>155</v>
      </c>
      <c r="D124" s="61" t="s">
        <v>2528</v>
      </c>
      <c r="E124" s="13">
        <f t="shared" si="1"/>
        <v>630.16129032258061</v>
      </c>
    </row>
    <row r="125" spans="1:6">
      <c r="A125" s="5" t="s">
        <v>50</v>
      </c>
      <c r="B125" s="6" t="s">
        <v>51</v>
      </c>
      <c r="C125" s="22" t="s">
        <v>52</v>
      </c>
      <c r="D125" s="58" t="s">
        <v>53</v>
      </c>
      <c r="E125" s="7">
        <f t="shared" si="1"/>
        <v>23106.677419354837</v>
      </c>
      <c r="F125" s="16">
        <f>10/15</f>
        <v>0.66666666666666663</v>
      </c>
    </row>
    <row r="126" spans="1:6">
      <c r="A126" s="8" t="s">
        <v>85</v>
      </c>
      <c r="B126" s="9" t="s">
        <v>86</v>
      </c>
      <c r="C126" s="23" t="s">
        <v>52</v>
      </c>
      <c r="D126" s="59" t="s">
        <v>87</v>
      </c>
      <c r="E126" s="10">
        <f t="shared" si="1"/>
        <v>20547.903225806451</v>
      </c>
    </row>
    <row r="127" spans="1:6">
      <c r="A127" s="8" t="s">
        <v>140</v>
      </c>
      <c r="B127" s="9" t="s">
        <v>141</v>
      </c>
      <c r="C127" s="23" t="s">
        <v>52</v>
      </c>
      <c r="D127" s="59" t="s">
        <v>142</v>
      </c>
      <c r="E127" s="10">
        <f t="shared" si="1"/>
        <v>18813.129032258064</v>
      </c>
    </row>
    <row r="128" spans="1:6">
      <c r="A128" s="8" t="s">
        <v>348</v>
      </c>
      <c r="B128" s="9" t="s">
        <v>349</v>
      </c>
      <c r="C128" s="23" t="s">
        <v>52</v>
      </c>
      <c r="D128" s="59" t="s">
        <v>350</v>
      </c>
      <c r="E128" s="10">
        <f t="shared" si="1"/>
        <v>15584.677419354839</v>
      </c>
    </row>
    <row r="129" spans="1:6">
      <c r="A129" s="8" t="s">
        <v>816</v>
      </c>
      <c r="B129" s="9" t="s">
        <v>817</v>
      </c>
      <c r="C129" s="23" t="s">
        <v>52</v>
      </c>
      <c r="D129" s="59" t="s">
        <v>818</v>
      </c>
      <c r="E129" s="10">
        <f t="shared" si="1"/>
        <v>12643.870967741936</v>
      </c>
    </row>
    <row r="130" spans="1:6">
      <c r="A130" s="8" t="s">
        <v>874</v>
      </c>
      <c r="B130" s="9" t="s">
        <v>875</v>
      </c>
      <c r="C130" s="23" t="s">
        <v>52</v>
      </c>
      <c r="D130" s="59" t="s">
        <v>876</v>
      </c>
      <c r="E130" s="10">
        <f t="shared" ref="E130:E193" si="2">D130/31</f>
        <v>12403.258064516129</v>
      </c>
    </row>
    <row r="131" spans="1:6">
      <c r="A131" s="8" t="s">
        <v>1016</v>
      </c>
      <c r="B131" s="9" t="s">
        <v>1017</v>
      </c>
      <c r="C131" s="23" t="s">
        <v>52</v>
      </c>
      <c r="D131" s="59" t="s">
        <v>1018</v>
      </c>
      <c r="E131" s="10">
        <f t="shared" si="2"/>
        <v>11823.032258064517</v>
      </c>
    </row>
    <row r="132" spans="1:6">
      <c r="A132" s="8" t="s">
        <v>1094</v>
      </c>
      <c r="B132" s="9" t="s">
        <v>1095</v>
      </c>
      <c r="C132" s="23" t="s">
        <v>52</v>
      </c>
      <c r="D132" s="59" t="s">
        <v>1096</v>
      </c>
      <c r="E132" s="10">
        <f t="shared" si="2"/>
        <v>11600.870967741936</v>
      </c>
    </row>
    <row r="133" spans="1:6">
      <c r="A133" s="8" t="s">
        <v>1100</v>
      </c>
      <c r="B133" s="9" t="s">
        <v>1101</v>
      </c>
      <c r="C133" s="23" t="s">
        <v>52</v>
      </c>
      <c r="D133" s="59" t="s">
        <v>1102</v>
      </c>
      <c r="E133" s="10">
        <f t="shared" si="2"/>
        <v>11572.161290322581</v>
      </c>
    </row>
    <row r="134" spans="1:6">
      <c r="A134" s="8" t="s">
        <v>1439</v>
      </c>
      <c r="B134" s="9" t="s">
        <v>1440</v>
      </c>
      <c r="C134" s="23" t="s">
        <v>52</v>
      </c>
      <c r="D134" s="59" t="s">
        <v>1441</v>
      </c>
      <c r="E134" s="10">
        <f t="shared" si="2"/>
        <v>10300.225806451614</v>
      </c>
    </row>
    <row r="135" spans="1:6">
      <c r="A135" s="8" t="s">
        <v>1688</v>
      </c>
      <c r="B135" s="9" t="s">
        <v>1689</v>
      </c>
      <c r="C135" s="23" t="s">
        <v>52</v>
      </c>
      <c r="D135" s="59" t="s">
        <v>1690</v>
      </c>
      <c r="E135" s="10">
        <f t="shared" si="2"/>
        <v>9306.9354838709678</v>
      </c>
    </row>
    <row r="136" spans="1:6">
      <c r="A136" s="8" t="s">
        <v>1748</v>
      </c>
      <c r="B136" s="9" t="s">
        <v>1749</v>
      </c>
      <c r="C136" s="23" t="s">
        <v>52</v>
      </c>
      <c r="D136" s="59" t="s">
        <v>1750</v>
      </c>
      <c r="E136" s="10">
        <f t="shared" si="2"/>
        <v>9035.8064516129034</v>
      </c>
    </row>
    <row r="137" spans="1:6">
      <c r="A137" s="8" t="s">
        <v>2125</v>
      </c>
      <c r="B137" s="9" t="s">
        <v>2126</v>
      </c>
      <c r="C137" s="23" t="s">
        <v>52</v>
      </c>
      <c r="D137" s="59" t="s">
        <v>2127</v>
      </c>
      <c r="E137" s="10">
        <f t="shared" si="2"/>
        <v>7216.5161290322585</v>
      </c>
    </row>
    <row r="138" spans="1:6">
      <c r="A138" s="8" t="s">
        <v>2146</v>
      </c>
      <c r="B138" s="9" t="s">
        <v>2147</v>
      </c>
      <c r="C138" s="23" t="s">
        <v>52</v>
      </c>
      <c r="D138" s="59" t="s">
        <v>2148</v>
      </c>
      <c r="E138" s="10">
        <f t="shared" si="2"/>
        <v>7144.5806451612907</v>
      </c>
    </row>
    <row r="139" spans="1:6">
      <c r="A139" s="11" t="s">
        <v>2161</v>
      </c>
      <c r="B139" s="12" t="s">
        <v>2162</v>
      </c>
      <c r="C139" s="24" t="s">
        <v>52</v>
      </c>
      <c r="D139" s="61" t="s">
        <v>2163</v>
      </c>
      <c r="E139" s="13">
        <f t="shared" si="2"/>
        <v>7068.4193548387093</v>
      </c>
    </row>
    <row r="140" spans="1:6">
      <c r="A140" s="5" t="s">
        <v>73</v>
      </c>
      <c r="B140" s="6" t="s">
        <v>74</v>
      </c>
      <c r="C140" s="22" t="s">
        <v>75</v>
      </c>
      <c r="D140" s="58" t="s">
        <v>76</v>
      </c>
      <c r="E140" s="7">
        <f t="shared" si="2"/>
        <v>21345.419354838708</v>
      </c>
      <c r="F140" s="15">
        <f>13/25</f>
        <v>0.52</v>
      </c>
    </row>
    <row r="141" spans="1:6">
      <c r="A141" s="8" t="s">
        <v>110</v>
      </c>
      <c r="B141" s="9" t="s">
        <v>111</v>
      </c>
      <c r="C141" s="23" t="s">
        <v>75</v>
      </c>
      <c r="D141" s="59" t="s">
        <v>112</v>
      </c>
      <c r="E141" s="10">
        <f t="shared" si="2"/>
        <v>19603</v>
      </c>
    </row>
    <row r="142" spans="1:6">
      <c r="A142" s="8" t="s">
        <v>190</v>
      </c>
      <c r="B142" s="9" t="s">
        <v>191</v>
      </c>
      <c r="C142" s="23" t="s">
        <v>75</v>
      </c>
      <c r="D142" s="59" t="s">
        <v>192</v>
      </c>
      <c r="E142" s="10">
        <f t="shared" si="2"/>
        <v>17690.225806451614</v>
      </c>
    </row>
    <row r="143" spans="1:6">
      <c r="A143" s="8" t="s">
        <v>257</v>
      </c>
      <c r="B143" s="9" t="s">
        <v>258</v>
      </c>
      <c r="C143" s="23" t="s">
        <v>75</v>
      </c>
      <c r="D143" s="59" t="s">
        <v>259</v>
      </c>
      <c r="E143" s="10">
        <f t="shared" si="2"/>
        <v>16734.451612903227</v>
      </c>
    </row>
    <row r="144" spans="1:6">
      <c r="A144" s="8" t="s">
        <v>289</v>
      </c>
      <c r="B144" s="9" t="s">
        <v>290</v>
      </c>
      <c r="C144" s="23" t="s">
        <v>75</v>
      </c>
      <c r="D144" s="59" t="s">
        <v>291</v>
      </c>
      <c r="E144" s="10">
        <f t="shared" si="2"/>
        <v>16415.354838709678</v>
      </c>
    </row>
    <row r="145" spans="1:6">
      <c r="A145" s="8" t="s">
        <v>299</v>
      </c>
      <c r="B145" s="9" t="s">
        <v>300</v>
      </c>
      <c r="C145" s="23" t="s">
        <v>75</v>
      </c>
      <c r="D145" s="59" t="s">
        <v>301</v>
      </c>
      <c r="E145" s="10">
        <f t="shared" si="2"/>
        <v>16263.967741935483</v>
      </c>
    </row>
    <row r="146" spans="1:6">
      <c r="A146" s="8" t="s">
        <v>454</v>
      </c>
      <c r="B146" s="9" t="s">
        <v>455</v>
      </c>
      <c r="C146" s="23" t="s">
        <v>75</v>
      </c>
      <c r="D146" s="59" t="s">
        <v>456</v>
      </c>
      <c r="E146" s="10">
        <f t="shared" si="2"/>
        <v>14528.354838709678</v>
      </c>
    </row>
    <row r="147" spans="1:6">
      <c r="A147" s="8" t="s">
        <v>943</v>
      </c>
      <c r="B147" s="9" t="s">
        <v>944</v>
      </c>
      <c r="C147" s="23" t="s">
        <v>75</v>
      </c>
      <c r="D147" s="59" t="s">
        <v>945</v>
      </c>
      <c r="E147" s="10">
        <f t="shared" si="2"/>
        <v>12094.129032258064</v>
      </c>
    </row>
    <row r="148" spans="1:6">
      <c r="A148" s="8" t="s">
        <v>1148</v>
      </c>
      <c r="B148" s="9" t="s">
        <v>1149</v>
      </c>
      <c r="C148" s="23" t="s">
        <v>75</v>
      </c>
      <c r="D148" s="59" t="s">
        <v>1150</v>
      </c>
      <c r="E148" s="10">
        <f t="shared" si="2"/>
        <v>11321.774193548386</v>
      </c>
    </row>
    <row r="149" spans="1:6" s="28" customFormat="1">
      <c r="A149" s="25" t="s">
        <v>1370</v>
      </c>
      <c r="B149" s="26" t="s">
        <v>1371</v>
      </c>
      <c r="C149" s="37" t="s">
        <v>75</v>
      </c>
      <c r="D149" s="60" t="s">
        <v>1372</v>
      </c>
      <c r="E149" s="27">
        <f t="shared" si="2"/>
        <v>10540.870967741936</v>
      </c>
      <c r="F149" s="18"/>
    </row>
    <row r="150" spans="1:6">
      <c r="A150" s="8" t="s">
        <v>1403</v>
      </c>
      <c r="B150" s="9" t="s">
        <v>1404</v>
      </c>
      <c r="C150" s="23" t="s">
        <v>75</v>
      </c>
      <c r="D150" s="59" t="s">
        <v>1405</v>
      </c>
      <c r="E150" s="10">
        <f t="shared" si="2"/>
        <v>10408.41935483871</v>
      </c>
    </row>
    <row r="151" spans="1:6">
      <c r="A151" s="8" t="s">
        <v>1475</v>
      </c>
      <c r="B151" s="9" t="s">
        <v>1476</v>
      </c>
      <c r="C151" s="23" t="s">
        <v>75</v>
      </c>
      <c r="D151" s="59" t="s">
        <v>1477</v>
      </c>
      <c r="E151" s="10">
        <f t="shared" si="2"/>
        <v>10159.516129032258</v>
      </c>
    </row>
    <row r="152" spans="1:6">
      <c r="A152" s="8" t="s">
        <v>1490</v>
      </c>
      <c r="B152" s="9" t="s">
        <v>1491</v>
      </c>
      <c r="C152" s="23" t="s">
        <v>75</v>
      </c>
      <c r="D152" s="59" t="s">
        <v>1492</v>
      </c>
      <c r="E152" s="10">
        <f t="shared" si="2"/>
        <v>10100.258064516129</v>
      </c>
    </row>
    <row r="153" spans="1:6">
      <c r="A153" s="8" t="s">
        <v>1586</v>
      </c>
      <c r="B153" s="9" t="s">
        <v>1587</v>
      </c>
      <c r="C153" s="23" t="s">
        <v>75</v>
      </c>
      <c r="D153" s="59" t="s">
        <v>1588</v>
      </c>
      <c r="E153" s="10">
        <f t="shared" si="2"/>
        <v>9702.0645161290322</v>
      </c>
    </row>
    <row r="154" spans="1:6">
      <c r="A154" s="8" t="s">
        <v>1649</v>
      </c>
      <c r="B154" s="9" t="s">
        <v>1650</v>
      </c>
      <c r="C154" s="23" t="s">
        <v>75</v>
      </c>
      <c r="D154" s="59" t="s">
        <v>1651</v>
      </c>
      <c r="E154" s="10">
        <f t="shared" si="2"/>
        <v>9428</v>
      </c>
    </row>
    <row r="155" spans="1:6">
      <c r="A155" s="8" t="s">
        <v>1715</v>
      </c>
      <c r="B155" s="9" t="s">
        <v>1716</v>
      </c>
      <c r="C155" s="23" t="s">
        <v>75</v>
      </c>
      <c r="D155" s="59" t="s">
        <v>1717</v>
      </c>
      <c r="E155" s="10">
        <f t="shared" si="2"/>
        <v>9206.3870967741932</v>
      </c>
    </row>
    <row r="156" spans="1:6">
      <c r="A156" s="8" t="s">
        <v>1760</v>
      </c>
      <c r="B156" s="9" t="s">
        <v>1761</v>
      </c>
      <c r="C156" s="23" t="s">
        <v>75</v>
      </c>
      <c r="D156" s="59" t="s">
        <v>1762</v>
      </c>
      <c r="E156" s="10">
        <f t="shared" si="2"/>
        <v>9014.1935483870966</v>
      </c>
    </row>
    <row r="157" spans="1:6">
      <c r="A157" s="8" t="s">
        <v>1793</v>
      </c>
      <c r="B157" s="9" t="s">
        <v>1794</v>
      </c>
      <c r="C157" s="23" t="s">
        <v>75</v>
      </c>
      <c r="D157" s="59" t="s">
        <v>1795</v>
      </c>
      <c r="E157" s="10">
        <f t="shared" si="2"/>
        <v>8894.8709677419356</v>
      </c>
    </row>
    <row r="158" spans="1:6">
      <c r="A158" s="8" t="s">
        <v>1814</v>
      </c>
      <c r="B158" s="9" t="s">
        <v>1815</v>
      </c>
      <c r="C158" s="23" t="s">
        <v>75</v>
      </c>
      <c r="D158" s="59" t="s">
        <v>1816</v>
      </c>
      <c r="E158" s="10">
        <f t="shared" si="2"/>
        <v>8793.354838709678</v>
      </c>
    </row>
    <row r="159" spans="1:6">
      <c r="A159" s="8" t="s">
        <v>1823</v>
      </c>
      <c r="B159" s="9" t="s">
        <v>1824</v>
      </c>
      <c r="C159" s="23" t="s">
        <v>75</v>
      </c>
      <c r="D159" s="59" t="s">
        <v>1825</v>
      </c>
      <c r="E159" s="10">
        <f t="shared" si="2"/>
        <v>8754.7419354838712</v>
      </c>
    </row>
    <row r="160" spans="1:6">
      <c r="A160" s="8" t="s">
        <v>1931</v>
      </c>
      <c r="B160" s="9" t="s">
        <v>1932</v>
      </c>
      <c r="C160" s="23" t="s">
        <v>75</v>
      </c>
      <c r="D160" s="59" t="s">
        <v>1933</v>
      </c>
      <c r="E160" s="10">
        <f t="shared" si="2"/>
        <v>8310.5806451612898</v>
      </c>
    </row>
    <row r="161" spans="1:6">
      <c r="A161" s="8" t="s">
        <v>1975</v>
      </c>
      <c r="B161" s="9" t="s">
        <v>1976</v>
      </c>
      <c r="C161" s="23" t="s">
        <v>75</v>
      </c>
      <c r="D161" s="59" t="s">
        <v>1977</v>
      </c>
      <c r="E161" s="10">
        <f t="shared" si="2"/>
        <v>8151.7096774193551</v>
      </c>
    </row>
    <row r="162" spans="1:6">
      <c r="A162" s="8" t="s">
        <v>2313</v>
      </c>
      <c r="B162" s="9" t="s">
        <v>2314</v>
      </c>
      <c r="C162" s="23" t="s">
        <v>75</v>
      </c>
      <c r="D162" s="59" t="s">
        <v>2315</v>
      </c>
      <c r="E162" s="10">
        <f t="shared" si="2"/>
        <v>6269.2903225806449</v>
      </c>
    </row>
    <row r="163" spans="1:6">
      <c r="A163" s="8" t="s">
        <v>2373</v>
      </c>
      <c r="B163" s="9" t="s">
        <v>2374</v>
      </c>
      <c r="C163" s="23" t="s">
        <v>75</v>
      </c>
      <c r="D163" s="59" t="s">
        <v>2375</v>
      </c>
      <c r="E163" s="10">
        <f t="shared" si="2"/>
        <v>5514.4193548387093</v>
      </c>
    </row>
    <row r="164" spans="1:6">
      <c r="A164" s="11" t="s">
        <v>2409</v>
      </c>
      <c r="B164" s="12" t="s">
        <v>2410</v>
      </c>
      <c r="C164" s="24" t="s">
        <v>75</v>
      </c>
      <c r="D164" s="61" t="s">
        <v>2411</v>
      </c>
      <c r="E164" s="13">
        <f t="shared" si="2"/>
        <v>5108.3548387096771</v>
      </c>
    </row>
    <row r="165" spans="1:6">
      <c r="A165" s="5" t="s">
        <v>234</v>
      </c>
      <c r="B165" s="6" t="s">
        <v>235</v>
      </c>
      <c r="C165" s="6" t="s">
        <v>236</v>
      </c>
      <c r="D165" s="58" t="s">
        <v>237</v>
      </c>
      <c r="E165" s="7">
        <f t="shared" si="2"/>
        <v>17172.290322580644</v>
      </c>
      <c r="F165" s="15">
        <f>22/29</f>
        <v>0.75862068965517238</v>
      </c>
    </row>
    <row r="166" spans="1:6">
      <c r="A166" s="8" t="s">
        <v>325</v>
      </c>
      <c r="B166" s="9" t="s">
        <v>326</v>
      </c>
      <c r="C166" s="9" t="s">
        <v>236</v>
      </c>
      <c r="D166" s="59" t="s">
        <v>327</v>
      </c>
      <c r="E166" s="10">
        <f t="shared" si="2"/>
        <v>15849.290322580646</v>
      </c>
    </row>
    <row r="167" spans="1:6">
      <c r="A167" s="8" t="s">
        <v>339</v>
      </c>
      <c r="B167" s="9" t="s">
        <v>340</v>
      </c>
      <c r="C167" s="9" t="s">
        <v>236</v>
      </c>
      <c r="D167" s="59" t="s">
        <v>341</v>
      </c>
      <c r="E167" s="10">
        <f t="shared" si="2"/>
        <v>15704.032258064517</v>
      </c>
    </row>
    <row r="168" spans="1:6">
      <c r="A168" s="8" t="s">
        <v>382</v>
      </c>
      <c r="B168" s="9" t="s">
        <v>383</v>
      </c>
      <c r="C168" s="9" t="s">
        <v>236</v>
      </c>
      <c r="D168" s="59" t="s">
        <v>384</v>
      </c>
      <c r="E168" s="10">
        <f t="shared" si="2"/>
        <v>15411.516129032258</v>
      </c>
    </row>
    <row r="169" spans="1:6">
      <c r="A169" s="8" t="s">
        <v>391</v>
      </c>
      <c r="B169" s="9" t="s">
        <v>392</v>
      </c>
      <c r="C169" s="9" t="s">
        <v>236</v>
      </c>
      <c r="D169" s="59" t="s">
        <v>393</v>
      </c>
      <c r="E169" s="10">
        <f t="shared" si="2"/>
        <v>15227</v>
      </c>
    </row>
    <row r="170" spans="1:6">
      <c r="A170" s="8" t="s">
        <v>457</v>
      </c>
      <c r="B170" s="9" t="s">
        <v>458</v>
      </c>
      <c r="C170" s="9" t="s">
        <v>236</v>
      </c>
      <c r="D170" s="59" t="s">
        <v>459</v>
      </c>
      <c r="E170" s="10">
        <f t="shared" si="2"/>
        <v>14513.612903225807</v>
      </c>
    </row>
    <row r="171" spans="1:6">
      <c r="A171" s="8" t="s">
        <v>502</v>
      </c>
      <c r="B171" s="9" t="s">
        <v>503</v>
      </c>
      <c r="C171" s="9" t="s">
        <v>236</v>
      </c>
      <c r="D171" s="59" t="s">
        <v>504</v>
      </c>
      <c r="E171" s="10">
        <f t="shared" si="2"/>
        <v>14244.709677419354</v>
      </c>
    </row>
    <row r="172" spans="1:6">
      <c r="A172" s="8" t="s">
        <v>505</v>
      </c>
      <c r="B172" s="9" t="s">
        <v>506</v>
      </c>
      <c r="C172" s="9" t="s">
        <v>236</v>
      </c>
      <c r="D172" s="59" t="s">
        <v>507</v>
      </c>
      <c r="E172" s="10">
        <f t="shared" si="2"/>
        <v>14226.516129032258</v>
      </c>
    </row>
    <row r="173" spans="1:6">
      <c r="A173" s="8" t="s">
        <v>569</v>
      </c>
      <c r="B173" s="9" t="s">
        <v>570</v>
      </c>
      <c r="C173" s="9" t="s">
        <v>236</v>
      </c>
      <c r="D173" s="59" t="s">
        <v>571</v>
      </c>
      <c r="E173" s="10">
        <f t="shared" si="2"/>
        <v>13899.935483870968</v>
      </c>
    </row>
    <row r="174" spans="1:6">
      <c r="A174" s="8" t="s">
        <v>804</v>
      </c>
      <c r="B174" s="9" t="s">
        <v>805</v>
      </c>
      <c r="C174" s="9" t="s">
        <v>236</v>
      </c>
      <c r="D174" s="59" t="s">
        <v>806</v>
      </c>
      <c r="E174" s="10">
        <f t="shared" si="2"/>
        <v>12695.903225806451</v>
      </c>
    </row>
    <row r="175" spans="1:6">
      <c r="A175" s="8" t="s">
        <v>850</v>
      </c>
      <c r="B175" s="9" t="s">
        <v>851</v>
      </c>
      <c r="C175" s="9" t="s">
        <v>236</v>
      </c>
      <c r="D175" s="59" t="s">
        <v>852</v>
      </c>
      <c r="E175" s="10">
        <f t="shared" si="2"/>
        <v>12499.354838709678</v>
      </c>
    </row>
    <row r="176" spans="1:6">
      <c r="A176" s="8" t="s">
        <v>949</v>
      </c>
      <c r="B176" s="9" t="s">
        <v>950</v>
      </c>
      <c r="C176" s="9" t="s">
        <v>236</v>
      </c>
      <c r="D176" s="59" t="s">
        <v>951</v>
      </c>
      <c r="E176" s="10">
        <f t="shared" si="2"/>
        <v>12073.161290322581</v>
      </c>
    </row>
    <row r="177" spans="1:6">
      <c r="A177" s="8" t="s">
        <v>1031</v>
      </c>
      <c r="B177" s="9" t="s">
        <v>1032</v>
      </c>
      <c r="C177" s="9" t="s">
        <v>236</v>
      </c>
      <c r="D177" s="59" t="s">
        <v>1033</v>
      </c>
      <c r="E177" s="10">
        <f t="shared" si="2"/>
        <v>11794.193548387097</v>
      </c>
    </row>
    <row r="178" spans="1:6">
      <c r="A178" s="8" t="s">
        <v>1070</v>
      </c>
      <c r="B178" s="9" t="s">
        <v>1071</v>
      </c>
      <c r="C178" s="9" t="s">
        <v>236</v>
      </c>
      <c r="D178" s="59" t="s">
        <v>1072</v>
      </c>
      <c r="E178" s="10">
        <f t="shared" si="2"/>
        <v>11658.41935483871</v>
      </c>
    </row>
    <row r="179" spans="1:6">
      <c r="A179" s="8" t="s">
        <v>1145</v>
      </c>
      <c r="B179" s="9" t="s">
        <v>1146</v>
      </c>
      <c r="C179" s="9" t="s">
        <v>236</v>
      </c>
      <c r="D179" s="59" t="s">
        <v>1147</v>
      </c>
      <c r="E179" s="10">
        <f t="shared" si="2"/>
        <v>11339.032258064517</v>
      </c>
    </row>
    <row r="180" spans="1:6">
      <c r="A180" s="8" t="s">
        <v>1199</v>
      </c>
      <c r="B180" s="9" t="s">
        <v>1200</v>
      </c>
      <c r="C180" s="9" t="s">
        <v>236</v>
      </c>
      <c r="D180" s="59" t="s">
        <v>1201</v>
      </c>
      <c r="E180" s="10">
        <f t="shared" si="2"/>
        <v>11158.096774193549</v>
      </c>
    </row>
    <row r="181" spans="1:6">
      <c r="A181" s="8" t="s">
        <v>1215</v>
      </c>
      <c r="B181" s="9" t="s">
        <v>823</v>
      </c>
      <c r="C181" s="9" t="s">
        <v>236</v>
      </c>
      <c r="D181" s="59" t="s">
        <v>1216</v>
      </c>
      <c r="E181" s="10">
        <f t="shared" si="2"/>
        <v>11137.290322580646</v>
      </c>
    </row>
    <row r="182" spans="1:6">
      <c r="A182" s="8" t="s">
        <v>1281</v>
      </c>
      <c r="B182" s="9" t="s">
        <v>1282</v>
      </c>
      <c r="C182" s="9" t="s">
        <v>236</v>
      </c>
      <c r="D182" s="59" t="s">
        <v>1283</v>
      </c>
      <c r="E182" s="10">
        <f t="shared" si="2"/>
        <v>10840.451612903225</v>
      </c>
    </row>
    <row r="183" spans="1:6">
      <c r="A183" s="8" t="s">
        <v>1320</v>
      </c>
      <c r="B183" s="9" t="s">
        <v>1321</v>
      </c>
      <c r="C183" s="9" t="s">
        <v>236</v>
      </c>
      <c r="D183" s="59" t="s">
        <v>1322</v>
      </c>
      <c r="E183" s="10">
        <f t="shared" si="2"/>
        <v>10702.935483870968</v>
      </c>
    </row>
    <row r="184" spans="1:6">
      <c r="A184" s="8" t="s">
        <v>1466</v>
      </c>
      <c r="B184" s="9" t="s">
        <v>1467</v>
      </c>
      <c r="C184" s="9" t="s">
        <v>236</v>
      </c>
      <c r="D184" s="59" t="s">
        <v>1468</v>
      </c>
      <c r="E184" s="10">
        <f t="shared" si="2"/>
        <v>10173.096774193549</v>
      </c>
    </row>
    <row r="185" spans="1:6">
      <c r="A185" s="8" t="s">
        <v>1469</v>
      </c>
      <c r="B185" s="9" t="s">
        <v>1470</v>
      </c>
      <c r="C185" s="9" t="s">
        <v>236</v>
      </c>
      <c r="D185" s="59" t="s">
        <v>1471</v>
      </c>
      <c r="E185" s="10">
        <f t="shared" si="2"/>
        <v>10166.967741935483</v>
      </c>
    </row>
    <row r="186" spans="1:6">
      <c r="A186" s="8" t="s">
        <v>1562</v>
      </c>
      <c r="B186" s="9" t="s">
        <v>1563</v>
      </c>
      <c r="C186" s="9" t="s">
        <v>236</v>
      </c>
      <c r="D186" s="59" t="s">
        <v>1564</v>
      </c>
      <c r="E186" s="10">
        <f t="shared" si="2"/>
        <v>9783.1290322580644</v>
      </c>
    </row>
    <row r="187" spans="1:6">
      <c r="A187" s="8" t="s">
        <v>1667</v>
      </c>
      <c r="B187" s="9" t="s">
        <v>1668</v>
      </c>
      <c r="C187" s="9" t="s">
        <v>236</v>
      </c>
      <c r="D187" s="59" t="s">
        <v>1669</v>
      </c>
      <c r="E187" s="10">
        <f t="shared" si="2"/>
        <v>9382.2903225806458</v>
      </c>
    </row>
    <row r="188" spans="1:6">
      <c r="A188" s="8" t="s">
        <v>1733</v>
      </c>
      <c r="B188" s="9" t="s">
        <v>1734</v>
      </c>
      <c r="C188" s="9" t="s">
        <v>236</v>
      </c>
      <c r="D188" s="59" t="s">
        <v>1735</v>
      </c>
      <c r="E188" s="10">
        <f t="shared" si="2"/>
        <v>9108</v>
      </c>
    </row>
    <row r="189" spans="1:6">
      <c r="A189" s="8" t="s">
        <v>1763</v>
      </c>
      <c r="B189" s="9" t="s">
        <v>1764</v>
      </c>
      <c r="C189" s="9" t="s">
        <v>236</v>
      </c>
      <c r="D189" s="59" t="s">
        <v>1765</v>
      </c>
      <c r="E189" s="10">
        <f t="shared" si="2"/>
        <v>8992.6129032258068</v>
      </c>
    </row>
    <row r="190" spans="1:6">
      <c r="A190" s="8" t="s">
        <v>1838</v>
      </c>
      <c r="B190" s="9" t="s">
        <v>1839</v>
      </c>
      <c r="C190" s="9" t="s">
        <v>236</v>
      </c>
      <c r="D190" s="59" t="s">
        <v>1840</v>
      </c>
      <c r="E190" s="10">
        <f t="shared" si="2"/>
        <v>8684.4193548387102</v>
      </c>
    </row>
    <row r="191" spans="1:6" s="28" customFormat="1">
      <c r="A191" s="25" t="s">
        <v>1981</v>
      </c>
      <c r="B191" s="26" t="s">
        <v>1982</v>
      </c>
      <c r="C191" s="26" t="s">
        <v>236</v>
      </c>
      <c r="D191" s="60" t="s">
        <v>1983</v>
      </c>
      <c r="E191" s="27">
        <f t="shared" si="2"/>
        <v>8119.9032258064517</v>
      </c>
      <c r="F191" s="18"/>
    </row>
    <row r="192" spans="1:6">
      <c r="A192" s="8" t="s">
        <v>2197</v>
      </c>
      <c r="B192" s="9" t="s">
        <v>2198</v>
      </c>
      <c r="C192" s="9" t="s">
        <v>236</v>
      </c>
      <c r="D192" s="59" t="s">
        <v>2199</v>
      </c>
      <c r="E192" s="10">
        <f t="shared" si="2"/>
        <v>6960.5161290322585</v>
      </c>
    </row>
    <row r="193" spans="1:6">
      <c r="A193" s="11" t="s">
        <v>2227</v>
      </c>
      <c r="B193" s="12" t="s">
        <v>2228</v>
      </c>
      <c r="C193" s="12" t="s">
        <v>236</v>
      </c>
      <c r="D193" s="61" t="s">
        <v>2229</v>
      </c>
      <c r="E193" s="13">
        <f t="shared" si="2"/>
        <v>6880.0322580645161</v>
      </c>
    </row>
    <row r="194" spans="1:6">
      <c r="A194" s="5" t="s">
        <v>15</v>
      </c>
      <c r="B194" s="6" t="s">
        <v>16</v>
      </c>
      <c r="C194" s="41" t="s">
        <v>2593</v>
      </c>
      <c r="D194" s="58" t="s">
        <v>18</v>
      </c>
      <c r="E194" s="7">
        <f t="shared" ref="E194:E257" si="3">D194/31</f>
        <v>28792.806451612902</v>
      </c>
      <c r="F194" s="15">
        <f>6/10</f>
        <v>0.6</v>
      </c>
    </row>
    <row r="195" spans="1:6">
      <c r="A195" s="8" t="s">
        <v>438</v>
      </c>
      <c r="B195" s="9" t="s">
        <v>439</v>
      </c>
      <c r="C195" s="9" t="s">
        <v>17</v>
      </c>
      <c r="D195" s="59" t="s">
        <v>440</v>
      </c>
      <c r="E195" s="10">
        <f t="shared" si="3"/>
        <v>14690.483870967742</v>
      </c>
    </row>
    <row r="196" spans="1:6">
      <c r="A196" s="8" t="s">
        <v>714</v>
      </c>
      <c r="B196" s="9" t="s">
        <v>715</v>
      </c>
      <c r="C196" s="9" t="s">
        <v>17</v>
      </c>
      <c r="D196" s="59" t="s">
        <v>716</v>
      </c>
      <c r="E196" s="10">
        <f t="shared" si="3"/>
        <v>13108.354838709678</v>
      </c>
    </row>
    <row r="197" spans="1:6">
      <c r="A197" s="8" t="s">
        <v>998</v>
      </c>
      <c r="B197" s="9" t="s">
        <v>999</v>
      </c>
      <c r="C197" s="9" t="s">
        <v>17</v>
      </c>
      <c r="D197" s="59" t="s">
        <v>1000</v>
      </c>
      <c r="E197" s="10">
        <f t="shared" si="3"/>
        <v>11876.193548387097</v>
      </c>
    </row>
    <row r="198" spans="1:6">
      <c r="A198" s="8" t="s">
        <v>1076</v>
      </c>
      <c r="B198" s="9" t="s">
        <v>1077</v>
      </c>
      <c r="C198" s="9" t="s">
        <v>17</v>
      </c>
      <c r="D198" s="59" t="s">
        <v>1078</v>
      </c>
      <c r="E198" s="10">
        <f t="shared" si="3"/>
        <v>11655.903225806451</v>
      </c>
    </row>
    <row r="199" spans="1:6" s="28" customFormat="1">
      <c r="A199" s="25" t="s">
        <v>1934</v>
      </c>
      <c r="B199" s="26" t="s">
        <v>1935</v>
      </c>
      <c r="C199" s="26" t="s">
        <v>17</v>
      </c>
      <c r="D199" s="60" t="s">
        <v>1933</v>
      </c>
      <c r="E199" s="27">
        <f t="shared" si="3"/>
        <v>8310.5806451612898</v>
      </c>
      <c r="F199" s="18"/>
    </row>
    <row r="200" spans="1:6">
      <c r="A200" s="8" t="s">
        <v>1957</v>
      </c>
      <c r="B200" s="9" t="s">
        <v>1958</v>
      </c>
      <c r="C200" s="9" t="s">
        <v>17</v>
      </c>
      <c r="D200" s="59" t="s">
        <v>1959</v>
      </c>
      <c r="E200" s="10">
        <f t="shared" si="3"/>
        <v>8203.032258064517</v>
      </c>
    </row>
    <row r="201" spans="1:6">
      <c r="A201" s="8" t="s">
        <v>2185</v>
      </c>
      <c r="B201" s="9" t="s">
        <v>2186</v>
      </c>
      <c r="C201" s="9" t="s">
        <v>17</v>
      </c>
      <c r="D201" s="59" t="s">
        <v>2187</v>
      </c>
      <c r="E201" s="10">
        <f t="shared" si="3"/>
        <v>7003.3870967741932</v>
      </c>
    </row>
    <row r="202" spans="1:6">
      <c r="A202" s="8" t="s">
        <v>2188</v>
      </c>
      <c r="B202" s="9" t="s">
        <v>2189</v>
      </c>
      <c r="C202" s="9" t="s">
        <v>17</v>
      </c>
      <c r="D202" s="59" t="s">
        <v>2190</v>
      </c>
      <c r="E202" s="10">
        <f t="shared" si="3"/>
        <v>6994.0967741935483</v>
      </c>
    </row>
    <row r="203" spans="1:6">
      <c r="A203" s="11" t="s">
        <v>2325</v>
      </c>
      <c r="B203" s="12" t="s">
        <v>2326</v>
      </c>
      <c r="C203" s="12" t="s">
        <v>17</v>
      </c>
      <c r="D203" s="61" t="s">
        <v>2327</v>
      </c>
      <c r="E203" s="13">
        <f t="shared" si="3"/>
        <v>6121.1612903225805</v>
      </c>
    </row>
    <row r="204" spans="1:6">
      <c r="A204" s="5" t="s">
        <v>321</v>
      </c>
      <c r="B204" s="6" t="s">
        <v>322</v>
      </c>
      <c r="C204" s="6" t="s">
        <v>323</v>
      </c>
      <c r="D204" s="58" t="s">
        <v>324</v>
      </c>
      <c r="E204" s="7">
        <f t="shared" si="3"/>
        <v>15964.225806451614</v>
      </c>
      <c r="F204" s="15">
        <f>8/13</f>
        <v>0.61538461538461542</v>
      </c>
    </row>
    <row r="205" spans="1:6">
      <c r="A205" s="8" t="s">
        <v>720</v>
      </c>
      <c r="B205" s="9" t="s">
        <v>721</v>
      </c>
      <c r="C205" s="9" t="s">
        <v>323</v>
      </c>
      <c r="D205" s="59" t="s">
        <v>722</v>
      </c>
      <c r="E205" s="10">
        <f t="shared" si="3"/>
        <v>13092.806451612903</v>
      </c>
    </row>
    <row r="206" spans="1:6">
      <c r="A206" s="8" t="s">
        <v>760</v>
      </c>
      <c r="B206" s="9" t="s">
        <v>761</v>
      </c>
      <c r="C206" s="9" t="s">
        <v>323</v>
      </c>
      <c r="D206" s="59" t="s">
        <v>762</v>
      </c>
      <c r="E206" s="10">
        <f t="shared" si="3"/>
        <v>12903.258064516129</v>
      </c>
    </row>
    <row r="207" spans="1:6">
      <c r="A207" s="8" t="s">
        <v>1239</v>
      </c>
      <c r="B207" s="9" t="s">
        <v>1240</v>
      </c>
      <c r="C207" s="9" t="s">
        <v>323</v>
      </c>
      <c r="D207" s="59" t="s">
        <v>1241</v>
      </c>
      <c r="E207" s="10">
        <f t="shared" si="3"/>
        <v>11063.548387096775</v>
      </c>
    </row>
    <row r="208" spans="1:6">
      <c r="A208" s="8" t="s">
        <v>1418</v>
      </c>
      <c r="B208" s="9" t="s">
        <v>1419</v>
      </c>
      <c r="C208" s="9" t="s">
        <v>323</v>
      </c>
      <c r="D208" s="59" t="s">
        <v>1420</v>
      </c>
      <c r="E208" s="10">
        <f t="shared" si="3"/>
        <v>10375.516129032258</v>
      </c>
    </row>
    <row r="209" spans="1:6">
      <c r="A209" s="8" t="s">
        <v>1442</v>
      </c>
      <c r="B209" s="9" t="s">
        <v>1443</v>
      </c>
      <c r="C209" s="9" t="s">
        <v>323</v>
      </c>
      <c r="D209" s="59" t="s">
        <v>1444</v>
      </c>
      <c r="E209" s="10">
        <f t="shared" si="3"/>
        <v>10299.548387096775</v>
      </c>
    </row>
    <row r="210" spans="1:6">
      <c r="A210" s="8" t="s">
        <v>1451</v>
      </c>
      <c r="B210" s="9" t="s">
        <v>1452</v>
      </c>
      <c r="C210" s="9" t="s">
        <v>323</v>
      </c>
      <c r="D210" s="59" t="s">
        <v>1453</v>
      </c>
      <c r="E210" s="10">
        <f t="shared" si="3"/>
        <v>10251.322580645161</v>
      </c>
    </row>
    <row r="211" spans="1:6">
      <c r="A211" s="25" t="s">
        <v>2256</v>
      </c>
      <c r="B211" s="26" t="s">
        <v>2257</v>
      </c>
      <c r="C211" s="26" t="s">
        <v>323</v>
      </c>
      <c r="D211" s="60" t="s">
        <v>2258</v>
      </c>
      <c r="E211" s="27">
        <f t="shared" si="3"/>
        <v>6619.7096774193551</v>
      </c>
    </row>
    <row r="212" spans="1:6">
      <c r="A212" s="8" t="s">
        <v>2289</v>
      </c>
      <c r="B212" s="9" t="s">
        <v>2290</v>
      </c>
      <c r="C212" s="9" t="s">
        <v>323</v>
      </c>
      <c r="D212" s="59" t="s">
        <v>2291</v>
      </c>
      <c r="E212" s="10">
        <f t="shared" si="3"/>
        <v>6385.5483870967746</v>
      </c>
    </row>
    <row r="213" spans="1:6">
      <c r="A213" s="8" t="s">
        <v>2337</v>
      </c>
      <c r="B213" s="9" t="s">
        <v>2338</v>
      </c>
      <c r="C213" s="9" t="s">
        <v>323</v>
      </c>
      <c r="D213" s="59" t="s">
        <v>2339</v>
      </c>
      <c r="E213" s="10">
        <f t="shared" si="3"/>
        <v>5958.1290322580644</v>
      </c>
    </row>
    <row r="214" spans="1:6">
      <c r="A214" s="8" t="s">
        <v>2379</v>
      </c>
      <c r="B214" s="9" t="s">
        <v>2380</v>
      </c>
      <c r="C214" s="9" t="s">
        <v>323</v>
      </c>
      <c r="D214" s="59" t="s">
        <v>2381</v>
      </c>
      <c r="E214" s="10">
        <f t="shared" si="3"/>
        <v>5408.0322580645161</v>
      </c>
    </row>
    <row r="215" spans="1:6">
      <c r="A215" s="8" t="s">
        <v>2499</v>
      </c>
      <c r="B215" s="9" t="s">
        <v>2500</v>
      </c>
      <c r="C215" s="9" t="s">
        <v>323</v>
      </c>
      <c r="D215" s="59" t="s">
        <v>2501</v>
      </c>
      <c r="E215" s="10">
        <f t="shared" si="3"/>
        <v>1840.8709677419354</v>
      </c>
    </row>
    <row r="216" spans="1:6">
      <c r="A216" s="11" t="s">
        <v>2562</v>
      </c>
      <c r="B216" s="12" t="s">
        <v>2563</v>
      </c>
      <c r="C216" s="12" t="s">
        <v>323</v>
      </c>
      <c r="D216" s="61" t="s">
        <v>2545</v>
      </c>
      <c r="E216" s="13">
        <f t="shared" si="3"/>
        <v>0</v>
      </c>
    </row>
    <row r="217" spans="1:6">
      <c r="A217" s="5" t="s">
        <v>466</v>
      </c>
      <c r="B217" s="6" t="s">
        <v>467</v>
      </c>
      <c r="C217" s="6" t="s">
        <v>468</v>
      </c>
      <c r="D217" s="58" t="s">
        <v>469</v>
      </c>
      <c r="E217" s="7">
        <f t="shared" si="3"/>
        <v>14435.709677419354</v>
      </c>
      <c r="F217" s="15">
        <f>5/11</f>
        <v>0.45454545454545453</v>
      </c>
    </row>
    <row r="218" spans="1:6">
      <c r="A218" s="8" t="s">
        <v>922</v>
      </c>
      <c r="B218" s="9" t="s">
        <v>923</v>
      </c>
      <c r="C218" s="9" t="s">
        <v>468</v>
      </c>
      <c r="D218" s="59" t="s">
        <v>924</v>
      </c>
      <c r="E218" s="10">
        <f t="shared" si="3"/>
        <v>12184.483870967742</v>
      </c>
    </row>
    <row r="219" spans="1:6">
      <c r="A219" s="8" t="s">
        <v>961</v>
      </c>
      <c r="B219" s="9" t="s">
        <v>962</v>
      </c>
      <c r="C219" s="9" t="s">
        <v>468</v>
      </c>
      <c r="D219" s="59" t="s">
        <v>963</v>
      </c>
      <c r="E219" s="10">
        <f t="shared" si="3"/>
        <v>12012.967741935483</v>
      </c>
    </row>
    <row r="220" spans="1:6">
      <c r="A220" s="8" t="s">
        <v>974</v>
      </c>
      <c r="B220" s="9" t="s">
        <v>975</v>
      </c>
      <c r="C220" s="9" t="s">
        <v>468</v>
      </c>
      <c r="D220" s="59" t="s">
        <v>976</v>
      </c>
      <c r="E220" s="10">
        <f t="shared" si="3"/>
        <v>11980.677419354839</v>
      </c>
    </row>
    <row r="221" spans="1:6">
      <c r="A221" s="8" t="s">
        <v>1499</v>
      </c>
      <c r="B221" s="9" t="s">
        <v>1500</v>
      </c>
      <c r="C221" s="9" t="s">
        <v>468</v>
      </c>
      <c r="D221" s="59" t="s">
        <v>1501</v>
      </c>
      <c r="E221" s="10">
        <f t="shared" si="3"/>
        <v>10052.58064516129</v>
      </c>
    </row>
    <row r="222" spans="1:6">
      <c r="A222" s="8" t="s">
        <v>1553</v>
      </c>
      <c r="B222" s="9" t="s">
        <v>1554</v>
      </c>
      <c r="C222" s="9" t="s">
        <v>468</v>
      </c>
      <c r="D222" s="59" t="s">
        <v>1555</v>
      </c>
      <c r="E222" s="10">
        <f t="shared" si="3"/>
        <v>9823.7419354838712</v>
      </c>
    </row>
    <row r="223" spans="1:6">
      <c r="A223" s="8" t="s">
        <v>2071</v>
      </c>
      <c r="B223" s="9" t="s">
        <v>2072</v>
      </c>
      <c r="C223" s="9" t="s">
        <v>468</v>
      </c>
      <c r="D223" s="59" t="s">
        <v>2073</v>
      </c>
      <c r="E223" s="10">
        <f t="shared" si="3"/>
        <v>7603.7419354838712</v>
      </c>
    </row>
    <row r="224" spans="1:6">
      <c r="A224" s="8" t="s">
        <v>2095</v>
      </c>
      <c r="B224" s="9" t="s">
        <v>2096</v>
      </c>
      <c r="C224" s="9" t="s">
        <v>468</v>
      </c>
      <c r="D224" s="59" t="s">
        <v>2097</v>
      </c>
      <c r="E224" s="10">
        <f t="shared" si="3"/>
        <v>7422.2580645161288</v>
      </c>
    </row>
    <row r="225" spans="1:6">
      <c r="A225" s="8" t="s">
        <v>2104</v>
      </c>
      <c r="B225" s="9" t="s">
        <v>2105</v>
      </c>
      <c r="C225" s="9" t="s">
        <v>468</v>
      </c>
      <c r="D225" s="59" t="s">
        <v>2106</v>
      </c>
      <c r="E225" s="10">
        <f t="shared" si="3"/>
        <v>7397.5161290322585</v>
      </c>
    </row>
    <row r="226" spans="1:6">
      <c r="A226" s="8" t="s">
        <v>2352</v>
      </c>
      <c r="B226" s="9" t="s">
        <v>2353</v>
      </c>
      <c r="C226" s="9" t="s">
        <v>468</v>
      </c>
      <c r="D226" s="59" t="s">
        <v>2354</v>
      </c>
      <c r="E226" s="10">
        <f t="shared" si="3"/>
        <v>5842.2258064516127</v>
      </c>
    </row>
    <row r="227" spans="1:6">
      <c r="A227" s="11" t="s">
        <v>2554</v>
      </c>
      <c r="B227" s="12" t="s">
        <v>2555</v>
      </c>
      <c r="C227" s="12" t="s">
        <v>468</v>
      </c>
      <c r="D227" s="61" t="s">
        <v>2545</v>
      </c>
      <c r="E227" s="13">
        <f t="shared" si="3"/>
        <v>0</v>
      </c>
    </row>
    <row r="228" spans="1:6">
      <c r="A228" s="5" t="s">
        <v>970</v>
      </c>
      <c r="B228" s="6" t="s">
        <v>971</v>
      </c>
      <c r="C228" s="6" t="s">
        <v>972</v>
      </c>
      <c r="D228" s="58" t="s">
        <v>973</v>
      </c>
      <c r="E228" s="7">
        <f t="shared" si="3"/>
        <v>11996.483870967742</v>
      </c>
      <c r="F228" s="16">
        <f>4/7</f>
        <v>0.5714285714285714</v>
      </c>
    </row>
    <row r="229" spans="1:6">
      <c r="A229" s="8" t="s">
        <v>1127</v>
      </c>
      <c r="B229" s="9" t="s">
        <v>1128</v>
      </c>
      <c r="C229" s="9" t="s">
        <v>972</v>
      </c>
      <c r="D229" s="59" t="s">
        <v>1129</v>
      </c>
      <c r="E229" s="10">
        <f t="shared" si="3"/>
        <v>11422.838709677419</v>
      </c>
    </row>
    <row r="230" spans="1:6">
      <c r="A230" s="8" t="s">
        <v>1353</v>
      </c>
      <c r="B230" s="9" t="s">
        <v>1354</v>
      </c>
      <c r="C230" s="9" t="s">
        <v>972</v>
      </c>
      <c r="D230" s="59" t="s">
        <v>1355</v>
      </c>
      <c r="E230" s="10">
        <f t="shared" si="3"/>
        <v>10608.064516129032</v>
      </c>
    </row>
    <row r="231" spans="1:6">
      <c r="A231" s="8" t="s">
        <v>1397</v>
      </c>
      <c r="B231" s="9" t="s">
        <v>1398</v>
      </c>
      <c r="C231" s="9" t="s">
        <v>972</v>
      </c>
      <c r="D231" s="59" t="s">
        <v>1399</v>
      </c>
      <c r="E231" s="10">
        <f t="shared" si="3"/>
        <v>10442.870967741936</v>
      </c>
    </row>
    <row r="232" spans="1:6">
      <c r="A232" s="8" t="s">
        <v>2158</v>
      </c>
      <c r="B232" s="9" t="s">
        <v>2159</v>
      </c>
      <c r="C232" s="9" t="s">
        <v>972</v>
      </c>
      <c r="D232" s="59" t="s">
        <v>2160</v>
      </c>
      <c r="E232" s="10">
        <f t="shared" si="3"/>
        <v>7083.9677419354839</v>
      </c>
    </row>
    <row r="233" spans="1:6">
      <c r="A233" s="8" t="s">
        <v>2415</v>
      </c>
      <c r="B233" s="9" t="s">
        <v>2416</v>
      </c>
      <c r="C233" s="9" t="s">
        <v>972</v>
      </c>
      <c r="D233" s="59" t="s">
        <v>2417</v>
      </c>
      <c r="E233" s="10">
        <f t="shared" si="3"/>
        <v>5003.8064516129034</v>
      </c>
    </row>
    <row r="234" spans="1:6">
      <c r="A234" s="11" t="s">
        <v>2556</v>
      </c>
      <c r="B234" s="12" t="s">
        <v>2557</v>
      </c>
      <c r="C234" s="12" t="s">
        <v>972</v>
      </c>
      <c r="D234" s="61" t="s">
        <v>2545</v>
      </c>
      <c r="E234" s="13">
        <f t="shared" si="3"/>
        <v>0</v>
      </c>
    </row>
    <row r="235" spans="1:6">
      <c r="A235" s="5" t="s">
        <v>102</v>
      </c>
      <c r="B235" s="6" t="s">
        <v>103</v>
      </c>
      <c r="C235" s="6" t="s">
        <v>104</v>
      </c>
      <c r="D235" s="58" t="s">
        <v>105</v>
      </c>
      <c r="E235" s="7">
        <f t="shared" si="3"/>
        <v>19986.709677419356</v>
      </c>
      <c r="F235" s="15">
        <f>14/16</f>
        <v>0.875</v>
      </c>
    </row>
    <row r="236" spans="1:6">
      <c r="A236" s="8" t="s">
        <v>120</v>
      </c>
      <c r="B236" s="9" t="s">
        <v>121</v>
      </c>
      <c r="C236" s="9" t="s">
        <v>104</v>
      </c>
      <c r="D236" s="59" t="s">
        <v>122</v>
      </c>
      <c r="E236" s="10">
        <f t="shared" si="3"/>
        <v>19369.774193548386</v>
      </c>
    </row>
    <row r="237" spans="1:6">
      <c r="A237" s="8" t="s">
        <v>196</v>
      </c>
      <c r="B237" s="9" t="s">
        <v>197</v>
      </c>
      <c r="C237" s="9" t="s">
        <v>104</v>
      </c>
      <c r="D237" s="59" t="s">
        <v>198</v>
      </c>
      <c r="E237" s="10">
        <f t="shared" si="3"/>
        <v>17596.419354838708</v>
      </c>
    </row>
    <row r="238" spans="1:6">
      <c r="A238" s="8" t="s">
        <v>215</v>
      </c>
      <c r="B238" s="9" t="s">
        <v>216</v>
      </c>
      <c r="C238" s="9" t="s">
        <v>104</v>
      </c>
      <c r="D238" s="59" t="s">
        <v>217</v>
      </c>
      <c r="E238" s="10">
        <f t="shared" si="3"/>
        <v>17386.483870967742</v>
      </c>
    </row>
    <row r="239" spans="1:6">
      <c r="A239" s="8" t="s">
        <v>269</v>
      </c>
      <c r="B239" s="9" t="s">
        <v>270</v>
      </c>
      <c r="C239" s="9" t="s">
        <v>104</v>
      </c>
      <c r="D239" s="59" t="s">
        <v>271</v>
      </c>
      <c r="E239" s="10">
        <f t="shared" si="3"/>
        <v>16640.935483870966</v>
      </c>
    </row>
    <row r="240" spans="1:6">
      <c r="A240" s="8" t="s">
        <v>404</v>
      </c>
      <c r="B240" s="9" t="s">
        <v>405</v>
      </c>
      <c r="C240" s="9" t="s">
        <v>104</v>
      </c>
      <c r="D240" s="59" t="s">
        <v>406</v>
      </c>
      <c r="E240" s="10">
        <f t="shared" si="3"/>
        <v>15077.870967741936</v>
      </c>
    </row>
    <row r="241" spans="1:6">
      <c r="A241" s="8" t="s">
        <v>511</v>
      </c>
      <c r="B241" s="9" t="s">
        <v>512</v>
      </c>
      <c r="C241" s="9" t="s">
        <v>104</v>
      </c>
      <c r="D241" s="59" t="s">
        <v>513</v>
      </c>
      <c r="E241" s="10">
        <f t="shared" si="3"/>
        <v>14213.774193548386</v>
      </c>
    </row>
    <row r="242" spans="1:6">
      <c r="A242" s="8" t="s">
        <v>576</v>
      </c>
      <c r="B242" s="9" t="s">
        <v>577</v>
      </c>
      <c r="C242" s="9" t="s">
        <v>104</v>
      </c>
      <c r="D242" s="59" t="s">
        <v>578</v>
      </c>
      <c r="E242" s="10">
        <f t="shared" si="3"/>
        <v>13850.161290322581</v>
      </c>
    </row>
    <row r="243" spans="1:6">
      <c r="A243" s="8" t="s">
        <v>632</v>
      </c>
      <c r="B243" s="9" t="s">
        <v>633</v>
      </c>
      <c r="C243" s="9" t="s">
        <v>104</v>
      </c>
      <c r="D243" s="59" t="s">
        <v>634</v>
      </c>
      <c r="E243" s="10">
        <f t="shared" si="3"/>
        <v>13550.612903225807</v>
      </c>
    </row>
    <row r="244" spans="1:6">
      <c r="A244" s="8" t="s">
        <v>635</v>
      </c>
      <c r="B244" s="9" t="s">
        <v>636</v>
      </c>
      <c r="C244" s="9" t="s">
        <v>104</v>
      </c>
      <c r="D244" s="59" t="s">
        <v>637</v>
      </c>
      <c r="E244" s="10">
        <f t="shared" si="3"/>
        <v>13515.838709677419</v>
      </c>
    </row>
    <row r="245" spans="1:6">
      <c r="A245" s="8" t="s">
        <v>778</v>
      </c>
      <c r="B245" s="9" t="s">
        <v>779</v>
      </c>
      <c r="C245" s="9" t="s">
        <v>104</v>
      </c>
      <c r="D245" s="59" t="s">
        <v>780</v>
      </c>
      <c r="E245" s="10">
        <f t="shared" si="3"/>
        <v>12784.741935483871</v>
      </c>
    </row>
    <row r="246" spans="1:6">
      <c r="A246" s="8" t="s">
        <v>886</v>
      </c>
      <c r="B246" s="9" t="s">
        <v>887</v>
      </c>
      <c r="C246" s="9" t="s">
        <v>104</v>
      </c>
      <c r="D246" s="59" t="s">
        <v>888</v>
      </c>
      <c r="E246" s="10">
        <f t="shared" si="3"/>
        <v>12373.709677419354</v>
      </c>
    </row>
    <row r="247" spans="1:6">
      <c r="A247" s="8" t="s">
        <v>1049</v>
      </c>
      <c r="B247" s="9" t="s">
        <v>1050</v>
      </c>
      <c r="C247" s="9" t="s">
        <v>104</v>
      </c>
      <c r="D247" s="59" t="s">
        <v>1051</v>
      </c>
      <c r="E247" s="10">
        <f t="shared" si="3"/>
        <v>11740.838709677419</v>
      </c>
    </row>
    <row r="248" spans="1:6">
      <c r="A248" s="8" t="s">
        <v>1269</v>
      </c>
      <c r="B248" s="9" t="s">
        <v>1270</v>
      </c>
      <c r="C248" s="9" t="s">
        <v>104</v>
      </c>
      <c r="D248" s="59" t="s">
        <v>1271</v>
      </c>
      <c r="E248" s="10">
        <f t="shared" si="3"/>
        <v>10893.516129032258</v>
      </c>
    </row>
    <row r="249" spans="1:6">
      <c r="A249" s="11" t="s">
        <v>2140</v>
      </c>
      <c r="B249" s="12" t="s">
        <v>2141</v>
      </c>
      <c r="C249" s="12" t="s">
        <v>104</v>
      </c>
      <c r="D249" s="61" t="s">
        <v>2142</v>
      </c>
      <c r="E249" s="13">
        <f t="shared" si="3"/>
        <v>7148</v>
      </c>
    </row>
    <row r="250" spans="1:6">
      <c r="A250" s="5" t="s">
        <v>164</v>
      </c>
      <c r="B250" s="6" t="s">
        <v>165</v>
      </c>
      <c r="C250" s="38" t="s">
        <v>166</v>
      </c>
      <c r="D250" s="58" t="s">
        <v>167</v>
      </c>
      <c r="E250" s="7">
        <f t="shared" si="3"/>
        <v>18397.354838709678</v>
      </c>
      <c r="F250" s="39">
        <f>10/16</f>
        <v>0.625</v>
      </c>
    </row>
    <row r="251" spans="1:6">
      <c r="A251" s="8" t="s">
        <v>309</v>
      </c>
      <c r="B251" s="9" t="s">
        <v>310</v>
      </c>
      <c r="C251" s="9" t="s">
        <v>166</v>
      </c>
      <c r="D251" s="59" t="s">
        <v>311</v>
      </c>
      <c r="E251" s="10">
        <f t="shared" si="3"/>
        <v>16151.161290322581</v>
      </c>
    </row>
    <row r="252" spans="1:6">
      <c r="A252" s="8" t="s">
        <v>435</v>
      </c>
      <c r="B252" s="9" t="s">
        <v>436</v>
      </c>
      <c r="C252" s="9" t="s">
        <v>166</v>
      </c>
      <c r="D252" s="59" t="s">
        <v>437</v>
      </c>
      <c r="E252" s="10">
        <f t="shared" si="3"/>
        <v>14702.322580645161</v>
      </c>
    </row>
    <row r="253" spans="1:6">
      <c r="A253" s="8" t="s">
        <v>444</v>
      </c>
      <c r="B253" s="9" t="s">
        <v>445</v>
      </c>
      <c r="C253" s="9" t="s">
        <v>166</v>
      </c>
      <c r="D253" s="59" t="s">
        <v>446</v>
      </c>
      <c r="E253" s="10">
        <f t="shared" si="3"/>
        <v>14590.677419354839</v>
      </c>
    </row>
    <row r="254" spans="1:6">
      <c r="A254" s="8" t="s">
        <v>638</v>
      </c>
      <c r="B254" s="9" t="s">
        <v>639</v>
      </c>
      <c r="C254" s="9" t="s">
        <v>166</v>
      </c>
      <c r="D254" s="59" t="s">
        <v>640</v>
      </c>
      <c r="E254" s="10">
        <f t="shared" si="3"/>
        <v>13507.709677419354</v>
      </c>
    </row>
    <row r="255" spans="1:6">
      <c r="A255" s="8" t="s">
        <v>784</v>
      </c>
      <c r="B255" s="9" t="s">
        <v>785</v>
      </c>
      <c r="C255" s="9" t="s">
        <v>166</v>
      </c>
      <c r="D255" s="59" t="s">
        <v>786</v>
      </c>
      <c r="E255" s="10">
        <f t="shared" si="3"/>
        <v>12751.322580645161</v>
      </c>
    </row>
    <row r="256" spans="1:6">
      <c r="A256" s="8" t="s">
        <v>952</v>
      </c>
      <c r="B256" s="9" t="s">
        <v>953</v>
      </c>
      <c r="C256" s="9" t="s">
        <v>166</v>
      </c>
      <c r="D256" s="59" t="s">
        <v>954</v>
      </c>
      <c r="E256" s="10">
        <f t="shared" si="3"/>
        <v>12055.741935483871</v>
      </c>
    </row>
    <row r="257" spans="1:6">
      <c r="A257" s="8" t="s">
        <v>1001</v>
      </c>
      <c r="B257" s="9" t="s">
        <v>1002</v>
      </c>
      <c r="C257" s="9" t="s">
        <v>166</v>
      </c>
      <c r="D257" s="59" t="s">
        <v>1003</v>
      </c>
      <c r="E257" s="10">
        <f t="shared" si="3"/>
        <v>11874.612903225807</v>
      </c>
    </row>
    <row r="258" spans="1:6">
      <c r="A258" s="8" t="s">
        <v>1151</v>
      </c>
      <c r="B258" s="9" t="s">
        <v>1152</v>
      </c>
      <c r="C258" s="9" t="s">
        <v>166</v>
      </c>
      <c r="D258" s="59" t="s">
        <v>1153</v>
      </c>
      <c r="E258" s="10">
        <f t="shared" ref="E258:E263" si="4">D258/31</f>
        <v>11310.032258064517</v>
      </c>
    </row>
    <row r="259" spans="1:6" s="28" customFormat="1">
      <c r="A259" s="25" t="s">
        <v>1544</v>
      </c>
      <c r="B259" s="26" t="s">
        <v>1545</v>
      </c>
      <c r="C259" s="26" t="s">
        <v>166</v>
      </c>
      <c r="D259" s="60" t="s">
        <v>1546</v>
      </c>
      <c r="E259" s="27">
        <f t="shared" si="4"/>
        <v>9840.9354838709678</v>
      </c>
      <c r="F259" s="18"/>
    </row>
    <row r="260" spans="1:6">
      <c r="A260" s="8" t="s">
        <v>1601</v>
      </c>
      <c r="B260" s="9" t="s">
        <v>1602</v>
      </c>
      <c r="C260" s="9" t="s">
        <v>166</v>
      </c>
      <c r="D260" s="59" t="s">
        <v>1603</v>
      </c>
      <c r="E260" s="10">
        <f t="shared" si="4"/>
        <v>9640.9032258064508</v>
      </c>
    </row>
    <row r="261" spans="1:6">
      <c r="A261" s="8" t="s">
        <v>1622</v>
      </c>
      <c r="B261" s="9" t="s">
        <v>1623</v>
      </c>
      <c r="C261" s="9" t="s">
        <v>166</v>
      </c>
      <c r="D261" s="59" t="s">
        <v>1624</v>
      </c>
      <c r="E261" s="10">
        <f t="shared" si="4"/>
        <v>9576.8064516129034</v>
      </c>
    </row>
    <row r="262" spans="1:6">
      <c r="A262" s="8" t="s">
        <v>1721</v>
      </c>
      <c r="B262" s="9" t="s">
        <v>1722</v>
      </c>
      <c r="C262" s="9" t="s">
        <v>166</v>
      </c>
      <c r="D262" s="59" t="s">
        <v>1723</v>
      </c>
      <c r="E262" s="10">
        <f t="shared" si="4"/>
        <v>9200.2903225806458</v>
      </c>
    </row>
    <row r="263" spans="1:6">
      <c r="A263" s="8" t="s">
        <v>1769</v>
      </c>
      <c r="B263" s="9" t="s">
        <v>1770</v>
      </c>
      <c r="C263" s="9" t="s">
        <v>166</v>
      </c>
      <c r="D263" s="59" t="s">
        <v>1771</v>
      </c>
      <c r="E263" s="10">
        <f t="shared" si="4"/>
        <v>8988.322580645161</v>
      </c>
    </row>
    <row r="264" spans="1:6">
      <c r="A264" t="s">
        <v>2574</v>
      </c>
      <c r="B264" t="s">
        <v>2575</v>
      </c>
      <c r="C264" t="s">
        <v>166</v>
      </c>
      <c r="D264" s="42">
        <v>0</v>
      </c>
      <c r="E264" s="17" t="s">
        <v>2545</v>
      </c>
    </row>
    <row r="265" spans="1:6">
      <c r="A265" s="8" t="s">
        <v>1996</v>
      </c>
      <c r="B265" s="9" t="s">
        <v>1997</v>
      </c>
      <c r="C265" s="9" t="s">
        <v>166</v>
      </c>
      <c r="D265" s="59" t="s">
        <v>1998</v>
      </c>
      <c r="E265" s="10">
        <f t="shared" ref="E265:E328" si="5">D265/31</f>
        <v>8058.9354838709678</v>
      </c>
      <c r="F265" s="16" t="s">
        <v>2587</v>
      </c>
    </row>
    <row r="266" spans="1:6">
      <c r="A266" s="5" t="s">
        <v>582</v>
      </c>
      <c r="B266" s="6" t="s">
        <v>583</v>
      </c>
      <c r="C266" s="6" t="s">
        <v>584</v>
      </c>
      <c r="D266" s="58" t="s">
        <v>585</v>
      </c>
      <c r="E266" s="7">
        <f t="shared" si="5"/>
        <v>13819.322580645161</v>
      </c>
      <c r="F266" s="15">
        <f>5/9</f>
        <v>0.55555555555555558</v>
      </c>
    </row>
    <row r="267" spans="1:6">
      <c r="A267" s="8" t="s">
        <v>629</v>
      </c>
      <c r="B267" s="9" t="s">
        <v>630</v>
      </c>
      <c r="C267" s="9" t="s">
        <v>584</v>
      </c>
      <c r="D267" s="59" t="s">
        <v>631</v>
      </c>
      <c r="E267" s="10">
        <f t="shared" si="5"/>
        <v>13563.548387096775</v>
      </c>
    </row>
    <row r="268" spans="1:6">
      <c r="A268" s="8" t="s">
        <v>723</v>
      </c>
      <c r="B268" s="9" t="s">
        <v>724</v>
      </c>
      <c r="C268" s="9" t="s">
        <v>584</v>
      </c>
      <c r="D268" s="59" t="s">
        <v>725</v>
      </c>
      <c r="E268" s="10">
        <f t="shared" si="5"/>
        <v>13063.806451612903</v>
      </c>
    </row>
    <row r="269" spans="1:6">
      <c r="A269" s="8" t="s">
        <v>865</v>
      </c>
      <c r="B269" s="9" t="s">
        <v>866</v>
      </c>
      <c r="C269" s="9" t="s">
        <v>584</v>
      </c>
      <c r="D269" s="59" t="s">
        <v>867</v>
      </c>
      <c r="E269" s="10">
        <f t="shared" si="5"/>
        <v>12431</v>
      </c>
    </row>
    <row r="270" spans="1:6">
      <c r="A270" s="8" t="s">
        <v>934</v>
      </c>
      <c r="B270" s="9" t="s">
        <v>935</v>
      </c>
      <c r="C270" s="9" t="s">
        <v>584</v>
      </c>
      <c r="D270" s="59" t="s">
        <v>936</v>
      </c>
      <c r="E270" s="10">
        <f t="shared" si="5"/>
        <v>12116.806451612903</v>
      </c>
    </row>
    <row r="271" spans="1:6">
      <c r="A271" s="8" t="s">
        <v>1523</v>
      </c>
      <c r="B271" s="9" t="s">
        <v>1524</v>
      </c>
      <c r="C271" s="9" t="s">
        <v>584</v>
      </c>
      <c r="D271" s="59" t="s">
        <v>1525</v>
      </c>
      <c r="E271" s="10">
        <f t="shared" si="5"/>
        <v>9971.2903225806458</v>
      </c>
    </row>
    <row r="272" spans="1:6">
      <c r="A272" s="8" t="s">
        <v>1820</v>
      </c>
      <c r="B272" s="9" t="s">
        <v>1821</v>
      </c>
      <c r="C272" s="9" t="s">
        <v>584</v>
      </c>
      <c r="D272" s="59" t="s">
        <v>1822</v>
      </c>
      <c r="E272" s="10">
        <f t="shared" si="5"/>
        <v>8756.2580645161288</v>
      </c>
    </row>
    <row r="273" spans="1:6" s="28" customFormat="1">
      <c r="A273" s="25" t="s">
        <v>2424</v>
      </c>
      <c r="B273" s="26" t="s">
        <v>2425</v>
      </c>
      <c r="C273" s="26" t="s">
        <v>584</v>
      </c>
      <c r="D273" s="60" t="s">
        <v>2426</v>
      </c>
      <c r="E273" s="27">
        <f t="shared" si="5"/>
        <v>4787.2903225806449</v>
      </c>
      <c r="F273" s="18"/>
    </row>
    <row r="274" spans="1:6">
      <c r="A274" s="11" t="s">
        <v>2436</v>
      </c>
      <c r="B274" s="12" t="s">
        <v>2437</v>
      </c>
      <c r="C274" s="12" t="s">
        <v>584</v>
      </c>
      <c r="D274" s="61" t="s">
        <v>2438</v>
      </c>
      <c r="E274" s="13">
        <f t="shared" si="5"/>
        <v>4609.1290322580644</v>
      </c>
    </row>
    <row r="275" spans="1:6">
      <c r="A275" s="5" t="s">
        <v>550</v>
      </c>
      <c r="B275" s="6" t="s">
        <v>551</v>
      </c>
      <c r="C275" s="6" t="s">
        <v>552</v>
      </c>
      <c r="D275" s="58" t="s">
        <v>553</v>
      </c>
      <c r="E275" s="7">
        <f t="shared" si="5"/>
        <v>14010.645161290322</v>
      </c>
      <c r="F275" s="15">
        <f>5/7</f>
        <v>0.7142857142857143</v>
      </c>
    </row>
    <row r="276" spans="1:6">
      <c r="A276" s="8" t="s">
        <v>579</v>
      </c>
      <c r="B276" s="9" t="s">
        <v>580</v>
      </c>
      <c r="C276" s="9" t="s">
        <v>552</v>
      </c>
      <c r="D276" s="59" t="s">
        <v>581</v>
      </c>
      <c r="E276" s="10">
        <f t="shared" si="5"/>
        <v>13842.58064516129</v>
      </c>
    </row>
    <row r="277" spans="1:6">
      <c r="A277" s="8" t="s">
        <v>819</v>
      </c>
      <c r="B277" s="9" t="s">
        <v>820</v>
      </c>
      <c r="C277" s="9" t="s">
        <v>552</v>
      </c>
      <c r="D277" s="59" t="s">
        <v>821</v>
      </c>
      <c r="E277" s="10">
        <f t="shared" si="5"/>
        <v>12619.096774193549</v>
      </c>
    </row>
    <row r="278" spans="1:6">
      <c r="A278" s="8" t="s">
        <v>1046</v>
      </c>
      <c r="B278" s="9" t="s">
        <v>1047</v>
      </c>
      <c r="C278" s="9" t="s">
        <v>552</v>
      </c>
      <c r="D278" s="59" t="s">
        <v>1048</v>
      </c>
      <c r="E278" s="10">
        <f t="shared" si="5"/>
        <v>11755.064516129032</v>
      </c>
    </row>
    <row r="279" spans="1:6">
      <c r="A279" s="8" t="s">
        <v>1478</v>
      </c>
      <c r="B279" s="9" t="s">
        <v>1479</v>
      </c>
      <c r="C279" s="9" t="s">
        <v>552</v>
      </c>
      <c r="D279" s="59" t="s">
        <v>1480</v>
      </c>
      <c r="E279" s="10">
        <f t="shared" si="5"/>
        <v>10155.032258064517</v>
      </c>
    </row>
    <row r="280" spans="1:6">
      <c r="A280" s="8" t="s">
        <v>1613</v>
      </c>
      <c r="B280" s="9" t="s">
        <v>1614</v>
      </c>
      <c r="C280" s="9" t="s">
        <v>552</v>
      </c>
      <c r="D280" s="59" t="s">
        <v>1615</v>
      </c>
      <c r="E280" s="10">
        <f t="shared" si="5"/>
        <v>9619.5161290322576</v>
      </c>
    </row>
    <row r="281" spans="1:6">
      <c r="A281" s="11" t="s">
        <v>1865</v>
      </c>
      <c r="B281" s="12" t="s">
        <v>1866</v>
      </c>
      <c r="C281" s="12" t="s">
        <v>552</v>
      </c>
      <c r="D281" s="61" t="s">
        <v>1867</v>
      </c>
      <c r="E281" s="13">
        <f t="shared" si="5"/>
        <v>8583.4193548387102</v>
      </c>
    </row>
    <row r="282" spans="1:6">
      <c r="A282" s="5" t="s">
        <v>698</v>
      </c>
      <c r="B282" s="6" t="s">
        <v>699</v>
      </c>
      <c r="C282" s="6" t="s">
        <v>700</v>
      </c>
      <c r="D282" s="58" t="s">
        <v>701</v>
      </c>
      <c r="E282" s="7">
        <f t="shared" si="5"/>
        <v>13209.838709677419</v>
      </c>
      <c r="F282" s="15">
        <f>2/4</f>
        <v>0.5</v>
      </c>
    </row>
    <row r="283" spans="1:6">
      <c r="A283" s="8" t="s">
        <v>1061</v>
      </c>
      <c r="B283" s="9" t="s">
        <v>1062</v>
      </c>
      <c r="C283" s="9" t="s">
        <v>700</v>
      </c>
      <c r="D283" s="59" t="s">
        <v>1063</v>
      </c>
      <c r="E283" s="10">
        <f t="shared" si="5"/>
        <v>11691.612903225807</v>
      </c>
    </row>
    <row r="284" spans="1:6">
      <c r="A284" s="8" t="s">
        <v>1990</v>
      </c>
      <c r="B284" s="9" t="s">
        <v>1991</v>
      </c>
      <c r="C284" s="9" t="s">
        <v>700</v>
      </c>
      <c r="D284" s="59" t="s">
        <v>1992</v>
      </c>
      <c r="E284" s="10">
        <f t="shared" si="5"/>
        <v>8097.322580645161</v>
      </c>
    </row>
    <row r="285" spans="1:6" s="28" customFormat="1">
      <c r="A285" s="29" t="s">
        <v>2502</v>
      </c>
      <c r="B285" s="30" t="s">
        <v>2503</v>
      </c>
      <c r="C285" s="30" t="s">
        <v>700</v>
      </c>
      <c r="D285" s="62" t="s">
        <v>2504</v>
      </c>
      <c r="E285" s="31">
        <f t="shared" si="5"/>
        <v>1797.1290322580646</v>
      </c>
      <c r="F285" s="18"/>
    </row>
    <row r="286" spans="1:6">
      <c r="A286" s="5" t="s">
        <v>302</v>
      </c>
      <c r="B286" s="6" t="s">
        <v>303</v>
      </c>
      <c r="C286" s="6" t="s">
        <v>304</v>
      </c>
      <c r="D286" s="58" t="s">
        <v>305</v>
      </c>
      <c r="E286" s="7">
        <f t="shared" si="5"/>
        <v>16244.258064516129</v>
      </c>
      <c r="F286" s="15">
        <f>3/9</f>
        <v>0.33333333333333331</v>
      </c>
    </row>
    <row r="287" spans="1:6">
      <c r="A287" s="8" t="s">
        <v>332</v>
      </c>
      <c r="B287" s="9" t="s">
        <v>333</v>
      </c>
      <c r="C287" s="9" t="s">
        <v>304</v>
      </c>
      <c r="D287" s="59" t="s">
        <v>334</v>
      </c>
      <c r="E287" s="10">
        <f t="shared" si="5"/>
        <v>15846.58064516129</v>
      </c>
    </row>
    <row r="288" spans="1:6">
      <c r="A288" s="8" t="s">
        <v>376</v>
      </c>
      <c r="B288" s="9" t="s">
        <v>377</v>
      </c>
      <c r="C288" s="9" t="s">
        <v>304</v>
      </c>
      <c r="D288" s="59" t="s">
        <v>378</v>
      </c>
      <c r="E288" s="10">
        <f t="shared" si="5"/>
        <v>15452.064516129032</v>
      </c>
    </row>
    <row r="289" spans="1:6">
      <c r="A289" s="8" t="s">
        <v>1574</v>
      </c>
      <c r="B289" s="9" t="s">
        <v>1575</v>
      </c>
      <c r="C289" s="9" t="s">
        <v>304</v>
      </c>
      <c r="D289" s="59" t="s">
        <v>1576</v>
      </c>
      <c r="E289" s="10">
        <f t="shared" si="5"/>
        <v>9740.7419354838712</v>
      </c>
    </row>
    <row r="290" spans="1:6">
      <c r="A290" s="8" t="s">
        <v>1679</v>
      </c>
      <c r="B290" s="9" t="s">
        <v>1680</v>
      </c>
      <c r="C290" s="9" t="s">
        <v>304</v>
      </c>
      <c r="D290" s="59" t="s">
        <v>1681</v>
      </c>
      <c r="E290" s="10">
        <f t="shared" si="5"/>
        <v>9353.5483870967746</v>
      </c>
    </row>
    <row r="291" spans="1:6">
      <c r="A291" s="8" t="s">
        <v>1775</v>
      </c>
      <c r="B291" s="9" t="s">
        <v>1776</v>
      </c>
      <c r="C291" s="9" t="s">
        <v>304</v>
      </c>
      <c r="D291" s="59" t="s">
        <v>1777</v>
      </c>
      <c r="E291" s="10">
        <f t="shared" si="5"/>
        <v>8968.032258064517</v>
      </c>
    </row>
    <row r="292" spans="1:6">
      <c r="A292" s="8" t="s">
        <v>2059</v>
      </c>
      <c r="B292" s="9" t="s">
        <v>2060</v>
      </c>
      <c r="C292" s="9" t="s">
        <v>304</v>
      </c>
      <c r="D292" s="59" t="s">
        <v>2061</v>
      </c>
      <c r="E292" s="10">
        <f t="shared" si="5"/>
        <v>7708.3548387096771</v>
      </c>
    </row>
    <row r="293" spans="1:6">
      <c r="A293" s="8" t="s">
        <v>2068</v>
      </c>
      <c r="B293" s="9" t="s">
        <v>2069</v>
      </c>
      <c r="C293" s="9" t="s">
        <v>304</v>
      </c>
      <c r="D293" s="59" t="s">
        <v>2070</v>
      </c>
      <c r="E293" s="10">
        <f t="shared" si="5"/>
        <v>7604.5161290322585</v>
      </c>
    </row>
    <row r="294" spans="1:6">
      <c r="A294" s="11" t="s">
        <v>2535</v>
      </c>
      <c r="B294" s="12" t="s">
        <v>2536</v>
      </c>
      <c r="C294" s="12" t="s">
        <v>304</v>
      </c>
      <c r="D294" s="61" t="s">
        <v>2537</v>
      </c>
      <c r="E294" s="13">
        <f t="shared" si="5"/>
        <v>441.12903225806451</v>
      </c>
    </row>
    <row r="295" spans="1:6">
      <c r="A295" s="5" t="s">
        <v>172</v>
      </c>
      <c r="B295" s="6" t="s">
        <v>173</v>
      </c>
      <c r="C295" s="6" t="s">
        <v>174</v>
      </c>
      <c r="D295" s="58" t="s">
        <v>175</v>
      </c>
      <c r="E295" s="7">
        <f t="shared" si="5"/>
        <v>18134.903225806451</v>
      </c>
      <c r="F295" s="15">
        <f>3/5</f>
        <v>0.6</v>
      </c>
    </row>
    <row r="296" spans="1:6">
      <c r="A296" s="8" t="s">
        <v>247</v>
      </c>
      <c r="B296" s="9" t="s">
        <v>248</v>
      </c>
      <c r="C296" s="9" t="s">
        <v>174</v>
      </c>
      <c r="D296" s="59" t="s">
        <v>249</v>
      </c>
      <c r="E296" s="10">
        <f t="shared" si="5"/>
        <v>17047.193548387098</v>
      </c>
    </row>
    <row r="297" spans="1:6">
      <c r="A297" s="8" t="s">
        <v>1314</v>
      </c>
      <c r="B297" s="9" t="s">
        <v>1315</v>
      </c>
      <c r="C297" s="9" t="s">
        <v>174</v>
      </c>
      <c r="D297" s="59" t="s">
        <v>1316</v>
      </c>
      <c r="E297" s="10">
        <f t="shared" si="5"/>
        <v>10761.096774193549</v>
      </c>
    </row>
    <row r="298" spans="1:6">
      <c r="A298" s="8" t="s">
        <v>2116</v>
      </c>
      <c r="B298" s="9" t="s">
        <v>2117</v>
      </c>
      <c r="C298" s="9" t="s">
        <v>174</v>
      </c>
      <c r="D298" s="59" t="s">
        <v>2118</v>
      </c>
      <c r="E298" s="10">
        <f t="shared" si="5"/>
        <v>7315.5483870967746</v>
      </c>
    </row>
    <row r="299" spans="1:6">
      <c r="A299" s="11" t="s">
        <v>2268</v>
      </c>
      <c r="B299" s="12" t="s">
        <v>2269</v>
      </c>
      <c r="C299" s="12" t="s">
        <v>174</v>
      </c>
      <c r="D299" s="61" t="s">
        <v>2270</v>
      </c>
      <c r="E299" s="13">
        <f t="shared" si="5"/>
        <v>6519.5161290322585</v>
      </c>
    </row>
    <row r="300" spans="1:6">
      <c r="A300" s="5" t="s">
        <v>285</v>
      </c>
      <c r="B300" s="6" t="s">
        <v>286</v>
      </c>
      <c r="C300" s="6" t="s">
        <v>287</v>
      </c>
      <c r="D300" s="58" t="s">
        <v>288</v>
      </c>
      <c r="E300" s="7">
        <f t="shared" si="5"/>
        <v>16438.032258064515</v>
      </c>
      <c r="F300" s="15">
        <f>8/17</f>
        <v>0.47058823529411764</v>
      </c>
    </row>
    <row r="301" spans="1:6">
      <c r="A301" s="8" t="s">
        <v>566</v>
      </c>
      <c r="B301" s="9" t="s">
        <v>567</v>
      </c>
      <c r="C301" s="9" t="s">
        <v>287</v>
      </c>
      <c r="D301" s="59" t="s">
        <v>568</v>
      </c>
      <c r="E301" s="10">
        <f t="shared" si="5"/>
        <v>13944.645161290322</v>
      </c>
    </row>
    <row r="302" spans="1:6">
      <c r="A302" s="8" t="s">
        <v>654</v>
      </c>
      <c r="B302" s="9" t="s">
        <v>655</v>
      </c>
      <c r="C302" s="9" t="s">
        <v>287</v>
      </c>
      <c r="D302" s="59" t="s">
        <v>656</v>
      </c>
      <c r="E302" s="10">
        <f t="shared" si="5"/>
        <v>13425.806451612903</v>
      </c>
    </row>
    <row r="303" spans="1:6">
      <c r="A303" s="8" t="s">
        <v>790</v>
      </c>
      <c r="B303" s="9" t="s">
        <v>791</v>
      </c>
      <c r="C303" s="9" t="s">
        <v>287</v>
      </c>
      <c r="D303" s="59" t="s">
        <v>792</v>
      </c>
      <c r="E303" s="10">
        <f t="shared" si="5"/>
        <v>12748.451612903225</v>
      </c>
    </row>
    <row r="304" spans="1:6">
      <c r="A304" s="8" t="s">
        <v>955</v>
      </c>
      <c r="B304" s="9" t="s">
        <v>956</v>
      </c>
      <c r="C304" s="9" t="s">
        <v>287</v>
      </c>
      <c r="D304" s="59" t="s">
        <v>957</v>
      </c>
      <c r="E304" s="10">
        <f t="shared" si="5"/>
        <v>12035.548387096775</v>
      </c>
    </row>
    <row r="305" spans="1:6">
      <c r="A305" s="8" t="s">
        <v>1058</v>
      </c>
      <c r="B305" s="9" t="s">
        <v>1059</v>
      </c>
      <c r="C305" s="9" t="s">
        <v>287</v>
      </c>
      <c r="D305" s="59" t="s">
        <v>1060</v>
      </c>
      <c r="E305" s="10">
        <f t="shared" si="5"/>
        <v>11691.838709677419</v>
      </c>
    </row>
    <row r="306" spans="1:6">
      <c r="A306" s="8" t="s">
        <v>1187</v>
      </c>
      <c r="B306" s="9" t="s">
        <v>1188</v>
      </c>
      <c r="C306" s="9" t="s">
        <v>287</v>
      </c>
      <c r="D306" s="59" t="s">
        <v>1189</v>
      </c>
      <c r="E306" s="10">
        <f t="shared" si="5"/>
        <v>11202.41935483871</v>
      </c>
    </row>
    <row r="307" spans="1:6">
      <c r="A307" s="8" t="s">
        <v>1421</v>
      </c>
      <c r="B307" s="9" t="s">
        <v>1422</v>
      </c>
      <c r="C307" s="9" t="s">
        <v>287</v>
      </c>
      <c r="D307" s="59" t="s">
        <v>1423</v>
      </c>
      <c r="E307" s="10">
        <f t="shared" si="5"/>
        <v>10370.483870967742</v>
      </c>
    </row>
    <row r="308" spans="1:6">
      <c r="A308" s="8" t="s">
        <v>1556</v>
      </c>
      <c r="B308" s="9" t="s">
        <v>1557</v>
      </c>
      <c r="C308" s="9" t="s">
        <v>287</v>
      </c>
      <c r="D308" s="59" t="s">
        <v>1558</v>
      </c>
      <c r="E308" s="10">
        <f t="shared" si="5"/>
        <v>9820.0967741935492</v>
      </c>
    </row>
    <row r="309" spans="1:6">
      <c r="A309" s="8" t="s">
        <v>1565</v>
      </c>
      <c r="B309" s="9" t="s">
        <v>1566</v>
      </c>
      <c r="C309" s="9" t="s">
        <v>287</v>
      </c>
      <c r="D309" s="59" t="s">
        <v>1567</v>
      </c>
      <c r="E309" s="10">
        <f t="shared" si="5"/>
        <v>9771.3870967741932</v>
      </c>
    </row>
    <row r="310" spans="1:6">
      <c r="A310" s="8" t="s">
        <v>1817</v>
      </c>
      <c r="B310" s="9" t="s">
        <v>1818</v>
      </c>
      <c r="C310" s="9" t="s">
        <v>287</v>
      </c>
      <c r="D310" s="59" t="s">
        <v>1819</v>
      </c>
      <c r="E310" s="10">
        <f t="shared" si="5"/>
        <v>8772.6129032258068</v>
      </c>
    </row>
    <row r="311" spans="1:6">
      <c r="A311" s="8" t="s">
        <v>1829</v>
      </c>
      <c r="B311" s="9" t="s">
        <v>1830</v>
      </c>
      <c r="C311" s="9" t="s">
        <v>287</v>
      </c>
      <c r="D311" s="59" t="s">
        <v>1831</v>
      </c>
      <c r="E311" s="10">
        <f t="shared" si="5"/>
        <v>8714.032258064517</v>
      </c>
    </row>
    <row r="312" spans="1:6">
      <c r="A312" s="8" t="s">
        <v>1859</v>
      </c>
      <c r="B312" s="9" t="s">
        <v>1860</v>
      </c>
      <c r="C312" s="9" t="s">
        <v>287</v>
      </c>
      <c r="D312" s="59" t="s">
        <v>1861</v>
      </c>
      <c r="E312" s="10">
        <f t="shared" si="5"/>
        <v>8628.322580645161</v>
      </c>
    </row>
    <row r="313" spans="1:6">
      <c r="A313" s="8" t="s">
        <v>2173</v>
      </c>
      <c r="B313" s="9" t="s">
        <v>2174</v>
      </c>
      <c r="C313" s="9" t="s">
        <v>287</v>
      </c>
      <c r="D313" s="59" t="s">
        <v>2175</v>
      </c>
      <c r="E313" s="10">
        <f t="shared" si="5"/>
        <v>7039.5806451612907</v>
      </c>
    </row>
    <row r="314" spans="1:6">
      <c r="A314" s="8" t="s">
        <v>2418</v>
      </c>
      <c r="B314" s="9" t="s">
        <v>2419</v>
      </c>
      <c r="C314" s="9" t="s">
        <v>287</v>
      </c>
      <c r="D314" s="59" t="s">
        <v>2420</v>
      </c>
      <c r="E314" s="10">
        <f t="shared" si="5"/>
        <v>4992.3870967741932</v>
      </c>
    </row>
    <row r="315" spans="1:6">
      <c r="A315" s="8" t="s">
        <v>2505</v>
      </c>
      <c r="B315" s="9" t="s">
        <v>2506</v>
      </c>
      <c r="C315" s="9" t="s">
        <v>287</v>
      </c>
      <c r="D315" s="59" t="s">
        <v>2507</v>
      </c>
      <c r="E315" s="10">
        <f t="shared" si="5"/>
        <v>1580.8387096774193</v>
      </c>
    </row>
    <row r="316" spans="1:6">
      <c r="A316" s="11" t="s">
        <v>2572</v>
      </c>
      <c r="B316" s="12" t="s">
        <v>2573</v>
      </c>
      <c r="C316" s="12" t="s">
        <v>287</v>
      </c>
      <c r="D316" s="61" t="s">
        <v>2545</v>
      </c>
      <c r="E316" s="13">
        <f t="shared" si="5"/>
        <v>0</v>
      </c>
    </row>
    <row r="317" spans="1:6">
      <c r="A317" s="5" t="s">
        <v>30</v>
      </c>
      <c r="B317" s="6" t="s">
        <v>31</v>
      </c>
      <c r="C317" s="6" t="s">
        <v>32</v>
      </c>
      <c r="D317" s="58" t="s">
        <v>33</v>
      </c>
      <c r="E317" s="7">
        <f t="shared" si="5"/>
        <v>27669.129032258064</v>
      </c>
      <c r="F317" s="15">
        <f>3/9</f>
        <v>0.33333333333333331</v>
      </c>
    </row>
    <row r="318" spans="1:6">
      <c r="A318" s="8" t="s">
        <v>1209</v>
      </c>
      <c r="B318" s="9" t="s">
        <v>1210</v>
      </c>
      <c r="C318" s="9" t="s">
        <v>32</v>
      </c>
      <c r="D318" s="59" t="s">
        <v>1211</v>
      </c>
      <c r="E318" s="10">
        <f t="shared" si="5"/>
        <v>11143.258064516129</v>
      </c>
    </row>
    <row r="319" spans="1:6">
      <c r="A319" s="8" t="s">
        <v>1454</v>
      </c>
      <c r="B319" s="9" t="s">
        <v>1455</v>
      </c>
      <c r="C319" s="9" t="s">
        <v>32</v>
      </c>
      <c r="D319" s="59" t="s">
        <v>1456</v>
      </c>
      <c r="E319" s="10">
        <f t="shared" si="5"/>
        <v>10250.677419354839</v>
      </c>
    </row>
    <row r="320" spans="1:6">
      <c r="A320" s="8" t="s">
        <v>2056</v>
      </c>
      <c r="B320" s="9" t="s">
        <v>2057</v>
      </c>
      <c r="C320" s="9" t="s">
        <v>32</v>
      </c>
      <c r="D320" s="59" t="s">
        <v>2058</v>
      </c>
      <c r="E320" s="10">
        <f t="shared" si="5"/>
        <v>7716.0322580645161</v>
      </c>
    </row>
    <row r="321" spans="1:6">
      <c r="A321" s="8" t="s">
        <v>2062</v>
      </c>
      <c r="B321" s="9" t="s">
        <v>2063</v>
      </c>
      <c r="C321" s="9" t="s">
        <v>32</v>
      </c>
      <c r="D321" s="59" t="s">
        <v>2064</v>
      </c>
      <c r="E321" s="10">
        <f t="shared" si="5"/>
        <v>7639.7419354838712</v>
      </c>
    </row>
    <row r="322" spans="1:6">
      <c r="A322" s="8" t="s">
        <v>2239</v>
      </c>
      <c r="B322" s="9" t="s">
        <v>2240</v>
      </c>
      <c r="C322" s="9" t="s">
        <v>32</v>
      </c>
      <c r="D322" s="59" t="s">
        <v>2241</v>
      </c>
      <c r="E322" s="10">
        <f t="shared" si="5"/>
        <v>6782.7096774193551</v>
      </c>
    </row>
    <row r="323" spans="1:6">
      <c r="A323" s="8" t="s">
        <v>2364</v>
      </c>
      <c r="B323" s="9" t="s">
        <v>2365</v>
      </c>
      <c r="C323" s="9" t="s">
        <v>32</v>
      </c>
      <c r="D323" s="59" t="s">
        <v>2366</v>
      </c>
      <c r="E323" s="10">
        <f t="shared" si="5"/>
        <v>5687.0322580645161</v>
      </c>
    </row>
    <row r="324" spans="1:6">
      <c r="A324" s="8" t="s">
        <v>2367</v>
      </c>
      <c r="B324" s="9" t="s">
        <v>2368</v>
      </c>
      <c r="C324" s="9" t="s">
        <v>32</v>
      </c>
      <c r="D324" s="59" t="s">
        <v>2369</v>
      </c>
      <c r="E324" s="10">
        <f t="shared" si="5"/>
        <v>5597.9677419354839</v>
      </c>
    </row>
    <row r="325" spans="1:6">
      <c r="A325" s="11" t="s">
        <v>2514</v>
      </c>
      <c r="B325" s="12" t="s">
        <v>2515</v>
      </c>
      <c r="C325" s="12" t="s">
        <v>32</v>
      </c>
      <c r="D325" s="61" t="s">
        <v>2516</v>
      </c>
      <c r="E325" s="13">
        <f t="shared" si="5"/>
        <v>1277.2258064516129</v>
      </c>
    </row>
    <row r="326" spans="1:6">
      <c r="A326" s="5" t="s">
        <v>34</v>
      </c>
      <c r="B326" s="6" t="s">
        <v>35</v>
      </c>
      <c r="C326" s="6" t="s">
        <v>36</v>
      </c>
      <c r="D326" s="58" t="s">
        <v>37</v>
      </c>
      <c r="E326" s="7">
        <f t="shared" si="5"/>
        <v>26875.935483870966</v>
      </c>
      <c r="F326" s="15">
        <f>11/14</f>
        <v>0.7857142857142857</v>
      </c>
    </row>
    <row r="327" spans="1:6">
      <c r="A327" s="8" t="s">
        <v>113</v>
      </c>
      <c r="B327" s="9" t="s">
        <v>114</v>
      </c>
      <c r="C327" s="9" t="s">
        <v>36</v>
      </c>
      <c r="D327" s="59" t="s">
        <v>115</v>
      </c>
      <c r="E327" s="10">
        <f t="shared" si="5"/>
        <v>19506.870967741936</v>
      </c>
    </row>
    <row r="328" spans="1:6">
      <c r="A328" s="8" t="s">
        <v>133</v>
      </c>
      <c r="B328" s="9" t="s">
        <v>134</v>
      </c>
      <c r="C328" s="9" t="s">
        <v>36</v>
      </c>
      <c r="D328" s="59" t="s">
        <v>135</v>
      </c>
      <c r="E328" s="10">
        <f t="shared" si="5"/>
        <v>18834.225806451614</v>
      </c>
    </row>
    <row r="329" spans="1:6">
      <c r="A329" s="8" t="s">
        <v>813</v>
      </c>
      <c r="B329" s="9" t="s">
        <v>814</v>
      </c>
      <c r="C329" s="9" t="s">
        <v>36</v>
      </c>
      <c r="D329" s="59" t="s">
        <v>815</v>
      </c>
      <c r="E329" s="10">
        <f t="shared" ref="E329:E392" si="6">D329/31</f>
        <v>12646.387096774193</v>
      </c>
    </row>
    <row r="330" spans="1:6">
      <c r="A330" s="8" t="s">
        <v>825</v>
      </c>
      <c r="B330" s="9" t="s">
        <v>826</v>
      </c>
      <c r="C330" s="9" t="s">
        <v>36</v>
      </c>
      <c r="D330" s="59" t="s">
        <v>827</v>
      </c>
      <c r="E330" s="10">
        <f t="shared" si="6"/>
        <v>12609.096774193549</v>
      </c>
    </row>
    <row r="331" spans="1:6">
      <c r="A331" s="8" t="s">
        <v>847</v>
      </c>
      <c r="B331" s="9" t="s">
        <v>848</v>
      </c>
      <c r="C331" s="9" t="s">
        <v>36</v>
      </c>
      <c r="D331" s="59" t="s">
        <v>849</v>
      </c>
      <c r="E331" s="10">
        <f t="shared" si="6"/>
        <v>12502.41935483871</v>
      </c>
    </row>
    <row r="332" spans="1:6">
      <c r="A332" s="8" t="s">
        <v>898</v>
      </c>
      <c r="B332" s="9" t="s">
        <v>899</v>
      </c>
      <c r="C332" s="9" t="s">
        <v>36</v>
      </c>
      <c r="D332" s="59" t="s">
        <v>900</v>
      </c>
      <c r="E332" s="10">
        <f t="shared" si="6"/>
        <v>12302.354838709678</v>
      </c>
    </row>
    <row r="333" spans="1:6">
      <c r="A333" s="8" t="s">
        <v>901</v>
      </c>
      <c r="B333" s="9" t="s">
        <v>902</v>
      </c>
      <c r="C333" s="9" t="s">
        <v>36</v>
      </c>
      <c r="D333" s="59" t="s">
        <v>903</v>
      </c>
      <c r="E333" s="10">
        <f t="shared" si="6"/>
        <v>12301.41935483871</v>
      </c>
    </row>
    <row r="334" spans="1:6">
      <c r="A334" s="8" t="s">
        <v>1034</v>
      </c>
      <c r="B334" s="9" t="s">
        <v>1035</v>
      </c>
      <c r="C334" s="9" t="s">
        <v>36</v>
      </c>
      <c r="D334" s="59" t="s">
        <v>1036</v>
      </c>
      <c r="E334" s="10">
        <f t="shared" si="6"/>
        <v>11792</v>
      </c>
    </row>
    <row r="335" spans="1:6">
      <c r="A335" s="8" t="s">
        <v>1037</v>
      </c>
      <c r="B335" s="9" t="s">
        <v>1038</v>
      </c>
      <c r="C335" s="9" t="s">
        <v>36</v>
      </c>
      <c r="D335" s="59" t="s">
        <v>1039</v>
      </c>
      <c r="E335" s="10">
        <f t="shared" si="6"/>
        <v>11778.161290322581</v>
      </c>
    </row>
    <row r="336" spans="1:6">
      <c r="A336" s="8" t="s">
        <v>1223</v>
      </c>
      <c r="B336" s="9" t="s">
        <v>1224</v>
      </c>
      <c r="C336" s="9" t="s">
        <v>36</v>
      </c>
      <c r="D336" s="59" t="s">
        <v>1225</v>
      </c>
      <c r="E336" s="10">
        <f t="shared" si="6"/>
        <v>11125.322580645161</v>
      </c>
    </row>
    <row r="337" spans="1:6">
      <c r="A337" s="8" t="s">
        <v>1673</v>
      </c>
      <c r="B337" s="9" t="s">
        <v>1674</v>
      </c>
      <c r="C337" s="9" t="s">
        <v>36</v>
      </c>
      <c r="D337" s="59" t="s">
        <v>1675</v>
      </c>
      <c r="E337" s="10">
        <f t="shared" si="6"/>
        <v>9364.7096774193542</v>
      </c>
    </row>
    <row r="338" spans="1:6">
      <c r="A338" s="8" t="s">
        <v>2319</v>
      </c>
      <c r="B338" s="9" t="s">
        <v>2320</v>
      </c>
      <c r="C338" s="9" t="s">
        <v>36</v>
      </c>
      <c r="D338" s="59" t="s">
        <v>2321</v>
      </c>
      <c r="E338" s="10">
        <f t="shared" si="6"/>
        <v>6169.3870967741932</v>
      </c>
    </row>
    <row r="339" spans="1:6">
      <c r="A339" s="11" t="s">
        <v>2403</v>
      </c>
      <c r="B339" s="12" t="s">
        <v>2404</v>
      </c>
      <c r="C339" s="12" t="s">
        <v>36</v>
      </c>
      <c r="D339" s="61" t="s">
        <v>2405</v>
      </c>
      <c r="E339" s="13">
        <f t="shared" si="6"/>
        <v>5139.9354838709678</v>
      </c>
    </row>
    <row r="340" spans="1:6">
      <c r="A340" s="5" t="s">
        <v>42</v>
      </c>
      <c r="B340" s="6" t="s">
        <v>43</v>
      </c>
      <c r="C340" s="6" t="s">
        <v>44</v>
      </c>
      <c r="D340" s="58" t="s">
        <v>45</v>
      </c>
      <c r="E340" s="7">
        <f t="shared" si="6"/>
        <v>23640.677419354837</v>
      </c>
      <c r="F340" s="15">
        <f>8/16</f>
        <v>0.5</v>
      </c>
    </row>
    <row r="341" spans="1:6">
      <c r="A341" s="8" t="s">
        <v>183</v>
      </c>
      <c r="B341" s="9" t="s">
        <v>184</v>
      </c>
      <c r="C341" s="9" t="s">
        <v>44</v>
      </c>
      <c r="D341" s="59" t="s">
        <v>185</v>
      </c>
      <c r="E341" s="10">
        <f t="shared" si="6"/>
        <v>17827.096774193549</v>
      </c>
    </row>
    <row r="342" spans="1:6">
      <c r="A342" s="8" t="s">
        <v>367</v>
      </c>
      <c r="B342" s="9" t="s">
        <v>368</v>
      </c>
      <c r="C342" s="9" t="s">
        <v>44</v>
      </c>
      <c r="D342" s="59" t="s">
        <v>369</v>
      </c>
      <c r="E342" s="10">
        <f t="shared" si="6"/>
        <v>15504.41935483871</v>
      </c>
    </row>
    <row r="343" spans="1:6">
      <c r="A343" s="8" t="s">
        <v>763</v>
      </c>
      <c r="B343" s="9" t="s">
        <v>764</v>
      </c>
      <c r="C343" s="9" t="s">
        <v>44</v>
      </c>
      <c r="D343" s="59" t="s">
        <v>765</v>
      </c>
      <c r="E343" s="10">
        <f t="shared" si="6"/>
        <v>12881.741935483871</v>
      </c>
    </row>
    <row r="344" spans="1:6">
      <c r="A344" s="8" t="s">
        <v>1154</v>
      </c>
      <c r="B344" s="9" t="s">
        <v>1155</v>
      </c>
      <c r="C344" s="9" t="s">
        <v>44</v>
      </c>
      <c r="D344" s="59" t="s">
        <v>1156</v>
      </c>
      <c r="E344" s="10">
        <f t="shared" si="6"/>
        <v>11303</v>
      </c>
    </row>
    <row r="345" spans="1:6">
      <c r="A345" s="8" t="s">
        <v>1196</v>
      </c>
      <c r="B345" s="9" t="s">
        <v>1197</v>
      </c>
      <c r="C345" s="9" t="s">
        <v>44</v>
      </c>
      <c r="D345" s="59" t="s">
        <v>1198</v>
      </c>
      <c r="E345" s="10">
        <f t="shared" si="6"/>
        <v>11161</v>
      </c>
    </row>
    <row r="346" spans="1:6">
      <c r="A346" s="8" t="s">
        <v>1275</v>
      </c>
      <c r="B346" s="9" t="s">
        <v>1276</v>
      </c>
      <c r="C346" s="9" t="s">
        <v>44</v>
      </c>
      <c r="D346" s="59" t="s">
        <v>1277</v>
      </c>
      <c r="E346" s="10">
        <f t="shared" si="6"/>
        <v>10860.032258064517</v>
      </c>
    </row>
    <row r="347" spans="1:6">
      <c r="A347" s="8" t="s">
        <v>1296</v>
      </c>
      <c r="B347" s="9" t="s">
        <v>1297</v>
      </c>
      <c r="C347" s="9" t="s">
        <v>44</v>
      </c>
      <c r="D347" s="59" t="s">
        <v>1298</v>
      </c>
      <c r="E347" s="10">
        <f t="shared" si="6"/>
        <v>10789.806451612903</v>
      </c>
    </row>
    <row r="348" spans="1:6">
      <c r="A348" s="8" t="s">
        <v>1619</v>
      </c>
      <c r="B348" s="9" t="s">
        <v>1620</v>
      </c>
      <c r="C348" s="9" t="s">
        <v>44</v>
      </c>
      <c r="D348" s="59" t="s">
        <v>1621</v>
      </c>
      <c r="E348" s="10">
        <f t="shared" si="6"/>
        <v>9583.677419354839</v>
      </c>
    </row>
    <row r="349" spans="1:6">
      <c r="A349" s="8" t="s">
        <v>1718</v>
      </c>
      <c r="B349" s="9" t="s">
        <v>1719</v>
      </c>
      <c r="C349" s="9" t="s">
        <v>44</v>
      </c>
      <c r="D349" s="59" t="s">
        <v>1720</v>
      </c>
      <c r="E349" s="10">
        <f t="shared" si="6"/>
        <v>9203.354838709678</v>
      </c>
    </row>
    <row r="350" spans="1:6">
      <c r="A350" s="8" t="s">
        <v>1742</v>
      </c>
      <c r="B350" s="9" t="s">
        <v>1743</v>
      </c>
      <c r="C350" s="9" t="s">
        <v>44</v>
      </c>
      <c r="D350" s="59" t="s">
        <v>1744</v>
      </c>
      <c r="E350" s="10">
        <f t="shared" si="6"/>
        <v>9039.4838709677424</v>
      </c>
    </row>
    <row r="351" spans="1:6">
      <c r="A351" s="8" t="s">
        <v>1922</v>
      </c>
      <c r="B351" s="9" t="s">
        <v>1923</v>
      </c>
      <c r="C351" s="9" t="s">
        <v>44</v>
      </c>
      <c r="D351" s="59" t="s">
        <v>1924</v>
      </c>
      <c r="E351" s="10">
        <f t="shared" si="6"/>
        <v>8355.7419354838712</v>
      </c>
    </row>
    <row r="352" spans="1:6">
      <c r="A352" s="8" t="s">
        <v>1993</v>
      </c>
      <c r="B352" s="9" t="s">
        <v>1994</v>
      </c>
      <c r="C352" s="9" t="s">
        <v>44</v>
      </c>
      <c r="D352" s="59" t="s">
        <v>1995</v>
      </c>
      <c r="E352" s="10">
        <f t="shared" si="6"/>
        <v>8079</v>
      </c>
    </row>
    <row r="353" spans="1:6" s="28" customFormat="1">
      <c r="A353" s="25" t="s">
        <v>2215</v>
      </c>
      <c r="B353" s="26" t="s">
        <v>2216</v>
      </c>
      <c r="C353" s="26" t="s">
        <v>44</v>
      </c>
      <c r="D353" s="60" t="s">
        <v>2217</v>
      </c>
      <c r="E353" s="27">
        <f t="shared" si="6"/>
        <v>6922.7741935483873</v>
      </c>
      <c r="F353" s="18"/>
    </row>
    <row r="354" spans="1:6">
      <c r="A354" s="8" t="s">
        <v>2224</v>
      </c>
      <c r="B354" s="9" t="s">
        <v>2225</v>
      </c>
      <c r="C354" s="9" t="s">
        <v>44</v>
      </c>
      <c r="D354" s="59" t="s">
        <v>2226</v>
      </c>
      <c r="E354" s="10">
        <f t="shared" si="6"/>
        <v>6880.4838709677415</v>
      </c>
    </row>
    <row r="355" spans="1:6">
      <c r="A355" s="11" t="s">
        <v>2328</v>
      </c>
      <c r="B355" s="12" t="s">
        <v>2329</v>
      </c>
      <c r="C355" s="12" t="s">
        <v>44</v>
      </c>
      <c r="D355" s="61" t="s">
        <v>2330</v>
      </c>
      <c r="E355" s="13">
        <f t="shared" si="6"/>
        <v>6101.9354838709678</v>
      </c>
    </row>
    <row r="356" spans="1:6">
      <c r="A356" s="5" t="s">
        <v>831</v>
      </c>
      <c r="B356" s="6" t="s">
        <v>832</v>
      </c>
      <c r="C356" s="6" t="s">
        <v>833</v>
      </c>
      <c r="D356" s="58" t="s">
        <v>834</v>
      </c>
      <c r="E356" s="7">
        <f t="shared" si="6"/>
        <v>12556</v>
      </c>
      <c r="F356" s="15">
        <f>6/13</f>
        <v>0.46153846153846156</v>
      </c>
    </row>
    <row r="357" spans="1:6">
      <c r="A357" s="8" t="s">
        <v>868</v>
      </c>
      <c r="B357" s="9" t="s">
        <v>869</v>
      </c>
      <c r="C357" s="9" t="s">
        <v>833</v>
      </c>
      <c r="D357" s="59" t="s">
        <v>870</v>
      </c>
      <c r="E357" s="10">
        <f t="shared" si="6"/>
        <v>12423.41935483871</v>
      </c>
    </row>
    <row r="358" spans="1:6">
      <c r="A358" s="8" t="s">
        <v>1236</v>
      </c>
      <c r="B358" s="9" t="s">
        <v>1237</v>
      </c>
      <c r="C358" s="9" t="s">
        <v>833</v>
      </c>
      <c r="D358" s="59" t="s">
        <v>1238</v>
      </c>
      <c r="E358" s="10">
        <f t="shared" si="6"/>
        <v>11091</v>
      </c>
    </row>
    <row r="359" spans="1:6">
      <c r="A359" s="8" t="s">
        <v>1391</v>
      </c>
      <c r="B359" s="9" t="s">
        <v>1392</v>
      </c>
      <c r="C359" s="9" t="s">
        <v>833</v>
      </c>
      <c r="D359" s="59" t="s">
        <v>1393</v>
      </c>
      <c r="E359" s="10">
        <f t="shared" si="6"/>
        <v>10454.193548387097</v>
      </c>
    </row>
    <row r="360" spans="1:6">
      <c r="A360" s="8" t="s">
        <v>1430</v>
      </c>
      <c r="B360" s="9" t="s">
        <v>1431</v>
      </c>
      <c r="C360" s="9" t="s">
        <v>833</v>
      </c>
      <c r="D360" s="59" t="s">
        <v>1432</v>
      </c>
      <c r="E360" s="10">
        <f t="shared" si="6"/>
        <v>10318.41935483871</v>
      </c>
    </row>
    <row r="361" spans="1:6">
      <c r="A361" s="8" t="s">
        <v>1433</v>
      </c>
      <c r="B361" s="9" t="s">
        <v>1434</v>
      </c>
      <c r="C361" s="9" t="s">
        <v>833</v>
      </c>
      <c r="D361" s="59" t="s">
        <v>1435</v>
      </c>
      <c r="E361" s="10">
        <f t="shared" si="6"/>
        <v>10316.58064516129</v>
      </c>
    </row>
    <row r="362" spans="1:6">
      <c r="A362" s="8" t="s">
        <v>1757</v>
      </c>
      <c r="B362" s="9" t="s">
        <v>1758</v>
      </c>
      <c r="C362" s="9" t="s">
        <v>833</v>
      </c>
      <c r="D362" s="59" t="s">
        <v>1759</v>
      </c>
      <c r="E362" s="10">
        <f t="shared" si="6"/>
        <v>9023.9032258064508</v>
      </c>
    </row>
    <row r="363" spans="1:6">
      <c r="A363" s="8" t="s">
        <v>2304</v>
      </c>
      <c r="B363" s="9" t="s">
        <v>2305</v>
      </c>
      <c r="C363" s="9" t="s">
        <v>833</v>
      </c>
      <c r="D363" s="59" t="s">
        <v>2306</v>
      </c>
      <c r="E363" s="10">
        <f t="shared" si="6"/>
        <v>6322.0645161290322</v>
      </c>
    </row>
    <row r="364" spans="1:6">
      <c r="A364" s="8" t="s">
        <v>2322</v>
      </c>
      <c r="B364" s="9" t="s">
        <v>2323</v>
      </c>
      <c r="C364" s="9" t="s">
        <v>833</v>
      </c>
      <c r="D364" s="59" t="s">
        <v>2324</v>
      </c>
      <c r="E364" s="10">
        <f t="shared" si="6"/>
        <v>6167.5161290322585</v>
      </c>
    </row>
    <row r="365" spans="1:6">
      <c r="A365" s="8" t="s">
        <v>2355</v>
      </c>
      <c r="B365" s="9" t="s">
        <v>2356</v>
      </c>
      <c r="C365" s="9" t="s">
        <v>833</v>
      </c>
      <c r="D365" s="59" t="s">
        <v>2357</v>
      </c>
      <c r="E365" s="10">
        <f t="shared" si="6"/>
        <v>5803.5161290322585</v>
      </c>
    </row>
    <row r="366" spans="1:6">
      <c r="A366" s="8" t="s">
        <v>2394</v>
      </c>
      <c r="B366" s="9" t="s">
        <v>2395</v>
      </c>
      <c r="C366" s="9" t="s">
        <v>833</v>
      </c>
      <c r="D366" s="59" t="s">
        <v>2396</v>
      </c>
      <c r="E366" s="10">
        <f t="shared" si="6"/>
        <v>5231.9354838709678</v>
      </c>
    </row>
    <row r="367" spans="1:6">
      <c r="A367" s="8" t="s">
        <v>2560</v>
      </c>
      <c r="B367" s="9" t="s">
        <v>2561</v>
      </c>
      <c r="C367" s="9" t="s">
        <v>833</v>
      </c>
      <c r="D367" s="59" t="s">
        <v>2545</v>
      </c>
      <c r="E367" s="10">
        <f t="shared" si="6"/>
        <v>0</v>
      </c>
    </row>
    <row r="368" spans="1:6">
      <c r="A368" s="11" t="s">
        <v>2564</v>
      </c>
      <c r="B368" s="12" t="s">
        <v>2565</v>
      </c>
      <c r="C368" s="12" t="s">
        <v>833</v>
      </c>
      <c r="D368" s="61" t="s">
        <v>2545</v>
      </c>
      <c r="E368" s="13">
        <f t="shared" si="6"/>
        <v>0</v>
      </c>
    </row>
    <row r="369" spans="1:6">
      <c r="A369" s="5" t="s">
        <v>250</v>
      </c>
      <c r="B369" s="6" t="s">
        <v>251</v>
      </c>
      <c r="C369" s="38" t="s">
        <v>252</v>
      </c>
      <c r="D369" s="58" t="s">
        <v>253</v>
      </c>
      <c r="E369" s="7">
        <f t="shared" si="6"/>
        <v>16941.935483870966</v>
      </c>
      <c r="F369" s="39">
        <f>3/7</f>
        <v>0.42857142857142855</v>
      </c>
    </row>
    <row r="370" spans="1:6">
      <c r="A370" s="8" t="s">
        <v>282</v>
      </c>
      <c r="B370" s="9" t="s">
        <v>283</v>
      </c>
      <c r="C370" s="9" t="s">
        <v>252</v>
      </c>
      <c r="D370" s="59" t="s">
        <v>284</v>
      </c>
      <c r="E370" s="10">
        <f t="shared" si="6"/>
        <v>16447.16129032258</v>
      </c>
    </row>
    <row r="371" spans="1:6">
      <c r="A371" s="8" t="s">
        <v>1745</v>
      </c>
      <c r="B371" s="9" t="s">
        <v>1746</v>
      </c>
      <c r="C371" s="9" t="s">
        <v>252</v>
      </c>
      <c r="D371" s="59" t="s">
        <v>1747</v>
      </c>
      <c r="E371" s="10">
        <f t="shared" si="6"/>
        <v>9036.5161290322576</v>
      </c>
    </row>
    <row r="372" spans="1:6">
      <c r="A372" s="8" t="s">
        <v>1880</v>
      </c>
      <c r="B372" s="9" t="s">
        <v>1881</v>
      </c>
      <c r="C372" s="9" t="s">
        <v>252</v>
      </c>
      <c r="D372" s="59" t="s">
        <v>1882</v>
      </c>
      <c r="E372" s="10">
        <f t="shared" si="6"/>
        <v>8511.2580645161288</v>
      </c>
    </row>
    <row r="373" spans="1:6" s="28" customFormat="1">
      <c r="A373" s="25" t="s">
        <v>2044</v>
      </c>
      <c r="B373" s="26" t="s">
        <v>2045</v>
      </c>
      <c r="C373" s="26" t="s">
        <v>252</v>
      </c>
      <c r="D373" s="60" t="s">
        <v>2046</v>
      </c>
      <c r="E373" s="27">
        <f t="shared" si="6"/>
        <v>7762.2903225806449</v>
      </c>
      <c r="F373" s="18"/>
    </row>
    <row r="374" spans="1:6">
      <c r="A374" s="8" t="s">
        <v>2152</v>
      </c>
      <c r="B374" s="9" t="s">
        <v>2153</v>
      </c>
      <c r="C374" s="9" t="s">
        <v>252</v>
      </c>
      <c r="D374" s="59" t="s">
        <v>2154</v>
      </c>
      <c r="E374" s="10">
        <f t="shared" si="6"/>
        <v>7107.0645161290322</v>
      </c>
    </row>
    <row r="375" spans="1:6">
      <c r="A375" s="11" t="s">
        <v>2529</v>
      </c>
      <c r="B375" s="12" t="s">
        <v>2530</v>
      </c>
      <c r="C375" s="12" t="s">
        <v>252</v>
      </c>
      <c r="D375" s="61" t="s">
        <v>2531</v>
      </c>
      <c r="E375" s="13">
        <f t="shared" si="6"/>
        <v>449.48387096774195</v>
      </c>
    </row>
    <row r="376" spans="1:6">
      <c r="A376" s="5" t="s">
        <v>65</v>
      </c>
      <c r="B376" s="6" t="s">
        <v>66</v>
      </c>
      <c r="C376" s="22" t="s">
        <v>67</v>
      </c>
      <c r="D376" s="58" t="s">
        <v>68</v>
      </c>
      <c r="E376" s="7">
        <f t="shared" si="6"/>
        <v>22295.225806451614</v>
      </c>
      <c r="F376" s="15">
        <f>10/10</f>
        <v>1</v>
      </c>
    </row>
    <row r="377" spans="1:6">
      <c r="A377" s="8" t="s">
        <v>373</v>
      </c>
      <c r="B377" s="9" t="s">
        <v>374</v>
      </c>
      <c r="C377" s="23" t="s">
        <v>67</v>
      </c>
      <c r="D377" s="59" t="s">
        <v>375</v>
      </c>
      <c r="E377" s="10">
        <f t="shared" si="6"/>
        <v>15460.161290322581</v>
      </c>
    </row>
    <row r="378" spans="1:6">
      <c r="A378" s="8" t="s">
        <v>463</v>
      </c>
      <c r="B378" s="9" t="s">
        <v>464</v>
      </c>
      <c r="C378" s="23" t="s">
        <v>67</v>
      </c>
      <c r="D378" s="59" t="s">
        <v>465</v>
      </c>
      <c r="E378" s="10">
        <f t="shared" si="6"/>
        <v>14461.225806451614</v>
      </c>
    </row>
    <row r="379" spans="1:6">
      <c r="A379" s="8" t="s">
        <v>547</v>
      </c>
      <c r="B379" s="9" t="s">
        <v>548</v>
      </c>
      <c r="C379" s="23" t="s">
        <v>67</v>
      </c>
      <c r="D379" s="59" t="s">
        <v>549</v>
      </c>
      <c r="E379" s="10">
        <f t="shared" si="6"/>
        <v>14013.41935483871</v>
      </c>
    </row>
    <row r="380" spans="1:6">
      <c r="A380" s="8" t="s">
        <v>669</v>
      </c>
      <c r="B380" s="9" t="s">
        <v>670</v>
      </c>
      <c r="C380" s="23" t="s">
        <v>67</v>
      </c>
      <c r="D380" s="59" t="s">
        <v>671</v>
      </c>
      <c r="E380" s="10">
        <f t="shared" si="6"/>
        <v>13345.645161290322</v>
      </c>
    </row>
    <row r="381" spans="1:6">
      <c r="A381" s="8" t="s">
        <v>726</v>
      </c>
      <c r="B381" s="9" t="s">
        <v>727</v>
      </c>
      <c r="C381" s="23" t="s">
        <v>67</v>
      </c>
      <c r="D381" s="59" t="s">
        <v>728</v>
      </c>
      <c r="E381" s="10">
        <f t="shared" si="6"/>
        <v>13059.516129032258</v>
      </c>
    </row>
    <row r="382" spans="1:6">
      <c r="A382" s="8" t="s">
        <v>913</v>
      </c>
      <c r="B382" s="9" t="s">
        <v>914</v>
      </c>
      <c r="C382" s="23" t="s">
        <v>67</v>
      </c>
      <c r="D382" s="59" t="s">
        <v>915</v>
      </c>
      <c r="E382" s="10">
        <f t="shared" si="6"/>
        <v>12239.967741935483</v>
      </c>
    </row>
    <row r="383" spans="1:6">
      <c r="A383" s="8" t="s">
        <v>1175</v>
      </c>
      <c r="B383" s="9" t="s">
        <v>1176</v>
      </c>
      <c r="C383" s="23" t="s">
        <v>67</v>
      </c>
      <c r="D383" s="59" t="s">
        <v>1177</v>
      </c>
      <c r="E383" s="10">
        <f t="shared" si="6"/>
        <v>11228.290322580646</v>
      </c>
    </row>
    <row r="384" spans="1:6">
      <c r="A384" s="8" t="s">
        <v>1326</v>
      </c>
      <c r="B384" s="9" t="s">
        <v>1327</v>
      </c>
      <c r="C384" s="23" t="s">
        <v>67</v>
      </c>
      <c r="D384" s="59" t="s">
        <v>1328</v>
      </c>
      <c r="E384" s="10">
        <f t="shared" si="6"/>
        <v>10671.41935483871</v>
      </c>
    </row>
    <row r="385" spans="1:6">
      <c r="A385" s="11" t="s">
        <v>1335</v>
      </c>
      <c r="B385" s="12" t="s">
        <v>1336</v>
      </c>
      <c r="C385" s="24" t="s">
        <v>67</v>
      </c>
      <c r="D385" s="61" t="s">
        <v>1337</v>
      </c>
      <c r="E385" s="13">
        <f t="shared" si="6"/>
        <v>10640</v>
      </c>
    </row>
    <row r="386" spans="1:6">
      <c r="A386" s="8" t="s">
        <v>644</v>
      </c>
      <c r="B386" s="9" t="s">
        <v>645</v>
      </c>
      <c r="C386" s="9" t="s">
        <v>646</v>
      </c>
      <c r="D386" s="59" t="s">
        <v>647</v>
      </c>
      <c r="E386" s="10">
        <f t="shared" si="6"/>
        <v>13491.548387096775</v>
      </c>
      <c r="F386" s="15">
        <f>4/10</f>
        <v>0.4</v>
      </c>
    </row>
    <row r="387" spans="1:6">
      <c r="A387" s="8" t="s">
        <v>841</v>
      </c>
      <c r="B387" s="9" t="s">
        <v>842</v>
      </c>
      <c r="C387" s="9" t="s">
        <v>646</v>
      </c>
      <c r="D387" s="59" t="s">
        <v>843</v>
      </c>
      <c r="E387" s="10">
        <f t="shared" si="6"/>
        <v>12517.096774193549</v>
      </c>
    </row>
    <row r="388" spans="1:6">
      <c r="A388" s="8" t="s">
        <v>1409</v>
      </c>
      <c r="B388" s="9" t="s">
        <v>1410</v>
      </c>
      <c r="C388" s="9" t="s">
        <v>646</v>
      </c>
      <c r="D388" s="59" t="s">
        <v>1411</v>
      </c>
      <c r="E388" s="10">
        <f t="shared" si="6"/>
        <v>10391.870967741936</v>
      </c>
    </row>
    <row r="389" spans="1:6">
      <c r="A389" s="8" t="s">
        <v>1472</v>
      </c>
      <c r="B389" s="9" t="s">
        <v>1473</v>
      </c>
      <c r="C389" s="9" t="s">
        <v>646</v>
      </c>
      <c r="D389" s="59" t="s">
        <v>1474</v>
      </c>
      <c r="E389" s="10">
        <f t="shared" si="6"/>
        <v>10164.677419354839</v>
      </c>
    </row>
    <row r="390" spans="1:6">
      <c r="A390" s="8" t="s">
        <v>1682</v>
      </c>
      <c r="B390" s="9" t="s">
        <v>1683</v>
      </c>
      <c r="C390" s="9" t="s">
        <v>646</v>
      </c>
      <c r="D390" s="59" t="s">
        <v>1684</v>
      </c>
      <c r="E390" s="10">
        <f t="shared" si="6"/>
        <v>9323.967741935483</v>
      </c>
    </row>
    <row r="391" spans="1:6">
      <c r="A391" s="8" t="s">
        <v>2005</v>
      </c>
      <c r="B391" s="9" t="s">
        <v>2006</v>
      </c>
      <c r="C391" s="9" t="s">
        <v>646</v>
      </c>
      <c r="D391" s="59" t="s">
        <v>2007</v>
      </c>
      <c r="E391" s="10">
        <f t="shared" si="6"/>
        <v>8012.0322580645161</v>
      </c>
    </row>
    <row r="392" spans="1:6">
      <c r="A392" s="8" t="s">
        <v>2008</v>
      </c>
      <c r="B392" s="9" t="s">
        <v>2009</v>
      </c>
      <c r="C392" s="9" t="s">
        <v>646</v>
      </c>
      <c r="D392" s="59" t="s">
        <v>2010</v>
      </c>
      <c r="E392" s="10">
        <f t="shared" si="6"/>
        <v>8002.3870967741932</v>
      </c>
    </row>
    <row r="393" spans="1:6">
      <c r="A393" s="8" t="s">
        <v>2259</v>
      </c>
      <c r="B393" s="9" t="s">
        <v>2260</v>
      </c>
      <c r="C393" s="9" t="s">
        <v>646</v>
      </c>
      <c r="D393" s="59" t="s">
        <v>2261</v>
      </c>
      <c r="E393" s="10">
        <f t="shared" ref="E393:E456" si="7">D393/31</f>
        <v>6594.8709677419356</v>
      </c>
    </row>
    <row r="394" spans="1:6">
      <c r="A394" s="8" t="s">
        <v>2331</v>
      </c>
      <c r="B394" s="9" t="s">
        <v>2332</v>
      </c>
      <c r="C394" s="9" t="s">
        <v>646</v>
      </c>
      <c r="D394" s="59" t="s">
        <v>2333</v>
      </c>
      <c r="E394" s="10">
        <f t="shared" si="7"/>
        <v>6050.2258064516127</v>
      </c>
    </row>
    <row r="395" spans="1:6">
      <c r="A395" s="11" t="s">
        <v>2388</v>
      </c>
      <c r="B395" s="12" t="s">
        <v>2389</v>
      </c>
      <c r="C395" s="12" t="s">
        <v>646</v>
      </c>
      <c r="D395" s="61" t="s">
        <v>2390</v>
      </c>
      <c r="E395" s="13">
        <f t="shared" si="7"/>
        <v>5252.5161290322585</v>
      </c>
    </row>
    <row r="396" spans="1:6">
      <c r="A396" s="5" t="s">
        <v>224</v>
      </c>
      <c r="B396" s="6" t="s">
        <v>225</v>
      </c>
      <c r="C396" s="38" t="s">
        <v>226</v>
      </c>
      <c r="D396" s="58" t="s">
        <v>227</v>
      </c>
      <c r="E396" s="7">
        <f t="shared" si="7"/>
        <v>17259.903225806451</v>
      </c>
      <c r="F396" s="39">
        <f>7/12</f>
        <v>0.58333333333333337</v>
      </c>
    </row>
    <row r="397" spans="1:6">
      <c r="A397" s="8" t="s">
        <v>526</v>
      </c>
      <c r="B397" s="9" t="s">
        <v>527</v>
      </c>
      <c r="C397" s="9" t="s">
        <v>226</v>
      </c>
      <c r="D397" s="59" t="s">
        <v>528</v>
      </c>
      <c r="E397" s="10">
        <f t="shared" si="7"/>
        <v>14097.193548387097</v>
      </c>
    </row>
    <row r="398" spans="1:6">
      <c r="A398" s="8" t="s">
        <v>641</v>
      </c>
      <c r="B398" s="9" t="s">
        <v>642</v>
      </c>
      <c r="C398" s="9" t="s">
        <v>226</v>
      </c>
      <c r="D398" s="59" t="s">
        <v>643</v>
      </c>
      <c r="E398" s="10">
        <f t="shared" si="7"/>
        <v>13497.064516129032</v>
      </c>
    </row>
    <row r="399" spans="1:6">
      <c r="A399" s="8" t="s">
        <v>1013</v>
      </c>
      <c r="B399" s="9" t="s">
        <v>1014</v>
      </c>
      <c r="C399" s="9" t="s">
        <v>226</v>
      </c>
      <c r="D399" s="59" t="s">
        <v>1015</v>
      </c>
      <c r="E399" s="10">
        <f t="shared" si="7"/>
        <v>11826.806451612903</v>
      </c>
    </row>
    <row r="400" spans="1:6">
      <c r="A400" s="8" t="s">
        <v>1172</v>
      </c>
      <c r="B400" s="9" t="s">
        <v>1173</v>
      </c>
      <c r="C400" s="9" t="s">
        <v>226</v>
      </c>
      <c r="D400" s="59" t="s">
        <v>1174</v>
      </c>
      <c r="E400" s="10">
        <f t="shared" si="7"/>
        <v>11233.774193548386</v>
      </c>
    </row>
    <row r="401" spans="1:6">
      <c r="A401" s="8" t="s">
        <v>1251</v>
      </c>
      <c r="B401" s="9" t="s">
        <v>1252</v>
      </c>
      <c r="C401" s="9" t="s">
        <v>226</v>
      </c>
      <c r="D401" s="59" t="s">
        <v>1253</v>
      </c>
      <c r="E401" s="10">
        <f t="shared" si="7"/>
        <v>10974.838709677419</v>
      </c>
    </row>
    <row r="402" spans="1:6" s="28" customFormat="1">
      <c r="A402" s="25" t="s">
        <v>1724</v>
      </c>
      <c r="B402" s="26" t="s">
        <v>1725</v>
      </c>
      <c r="C402" s="26" t="s">
        <v>226</v>
      </c>
      <c r="D402" s="60" t="s">
        <v>1726</v>
      </c>
      <c r="E402" s="27">
        <f t="shared" si="7"/>
        <v>9198.8709677419356</v>
      </c>
      <c r="F402" s="18"/>
    </row>
    <row r="403" spans="1:6">
      <c r="A403" s="8" t="s">
        <v>1751</v>
      </c>
      <c r="B403" s="9" t="s">
        <v>1752</v>
      </c>
      <c r="C403" s="9" t="s">
        <v>226</v>
      </c>
      <c r="D403" s="59" t="s">
        <v>1753</v>
      </c>
      <c r="E403" s="10">
        <f t="shared" si="7"/>
        <v>9033.9032258064508</v>
      </c>
    </row>
    <row r="404" spans="1:6">
      <c r="A404" s="8" t="s">
        <v>2089</v>
      </c>
      <c r="B404" s="9" t="s">
        <v>2090</v>
      </c>
      <c r="C404" s="9" t="s">
        <v>226</v>
      </c>
      <c r="D404" s="59" t="s">
        <v>2091</v>
      </c>
      <c r="E404" s="10">
        <f t="shared" si="7"/>
        <v>7480.6451612903229</v>
      </c>
    </row>
    <row r="405" spans="1:6">
      <c r="A405" s="8" t="s">
        <v>2358</v>
      </c>
      <c r="B405" s="9" t="s">
        <v>2359</v>
      </c>
      <c r="C405" s="9" t="s">
        <v>226</v>
      </c>
      <c r="D405" s="59" t="s">
        <v>2360</v>
      </c>
      <c r="E405" s="10">
        <f t="shared" si="7"/>
        <v>5716.5806451612907</v>
      </c>
    </row>
    <row r="406" spans="1:6" s="28" customFormat="1">
      <c r="A406" s="25" t="s">
        <v>2454</v>
      </c>
      <c r="B406" s="26" t="s">
        <v>2455</v>
      </c>
      <c r="C406" s="26" t="s">
        <v>226</v>
      </c>
      <c r="D406" s="60" t="s">
        <v>2456</v>
      </c>
      <c r="E406" s="27">
        <f t="shared" si="7"/>
        <v>4163.9032258064517</v>
      </c>
      <c r="F406" s="18"/>
    </row>
    <row r="407" spans="1:6">
      <c r="A407" s="11" t="s">
        <v>2546</v>
      </c>
      <c r="B407" s="12" t="s">
        <v>2547</v>
      </c>
      <c r="C407" s="12" t="s">
        <v>226</v>
      </c>
      <c r="D407" s="61" t="s">
        <v>2545</v>
      </c>
      <c r="E407" s="13">
        <f t="shared" si="7"/>
        <v>0</v>
      </c>
    </row>
    <row r="408" spans="1:6">
      <c r="A408" s="5" t="s">
        <v>572</v>
      </c>
      <c r="B408" s="6" t="s">
        <v>573</v>
      </c>
      <c r="C408" s="38" t="s">
        <v>574</v>
      </c>
      <c r="D408" s="58" t="s">
        <v>575</v>
      </c>
      <c r="E408" s="7">
        <f t="shared" si="7"/>
        <v>13875.451612903225</v>
      </c>
      <c r="F408" s="39">
        <f>3/5</f>
        <v>0.6</v>
      </c>
    </row>
    <row r="409" spans="1:6">
      <c r="A409" s="8" t="s">
        <v>1287</v>
      </c>
      <c r="B409" s="9" t="s">
        <v>1288</v>
      </c>
      <c r="C409" s="9" t="s">
        <v>574</v>
      </c>
      <c r="D409" s="59" t="s">
        <v>1289</v>
      </c>
      <c r="E409" s="10">
        <f t="shared" si="7"/>
        <v>10810.935483870968</v>
      </c>
    </row>
    <row r="410" spans="1:6">
      <c r="A410" s="8" t="s">
        <v>1892</v>
      </c>
      <c r="B410" s="9" t="s">
        <v>1893</v>
      </c>
      <c r="C410" s="9" t="s">
        <v>574</v>
      </c>
      <c r="D410" s="59" t="s">
        <v>1894</v>
      </c>
      <c r="E410" s="10">
        <f t="shared" si="7"/>
        <v>8476.322580645161</v>
      </c>
    </row>
    <row r="411" spans="1:6" s="28" customFormat="1">
      <c r="A411" s="25" t="s">
        <v>1904</v>
      </c>
      <c r="B411" s="26" t="s">
        <v>1905</v>
      </c>
      <c r="C411" s="26" t="s">
        <v>574</v>
      </c>
      <c r="D411" s="60" t="s">
        <v>1906</v>
      </c>
      <c r="E411" s="27">
        <f t="shared" si="7"/>
        <v>8410.2580645161288</v>
      </c>
      <c r="F411" s="18"/>
    </row>
    <row r="412" spans="1:6">
      <c r="A412" s="11" t="s">
        <v>1919</v>
      </c>
      <c r="B412" s="12" t="s">
        <v>1920</v>
      </c>
      <c r="C412" s="12" t="s">
        <v>574</v>
      </c>
      <c r="D412" s="61" t="s">
        <v>1921</v>
      </c>
      <c r="E412" s="13">
        <f t="shared" si="7"/>
        <v>8370.5161290322576</v>
      </c>
    </row>
    <row r="413" spans="1:6">
      <c r="A413" s="5" t="s">
        <v>116</v>
      </c>
      <c r="B413" s="6" t="s">
        <v>117</v>
      </c>
      <c r="C413" s="6" t="s">
        <v>118</v>
      </c>
      <c r="D413" s="58" t="s">
        <v>119</v>
      </c>
      <c r="E413" s="7">
        <f t="shared" si="7"/>
        <v>19414.83870967742</v>
      </c>
      <c r="F413" s="15">
        <f>8/9</f>
        <v>0.88888888888888884</v>
      </c>
    </row>
    <row r="414" spans="1:6">
      <c r="A414" s="8" t="s">
        <v>126</v>
      </c>
      <c r="B414" s="9" t="s">
        <v>127</v>
      </c>
      <c r="C414" s="9" t="s">
        <v>118</v>
      </c>
      <c r="D414" s="59" t="s">
        <v>128</v>
      </c>
      <c r="E414" s="10">
        <f t="shared" si="7"/>
        <v>19118.83870967742</v>
      </c>
    </row>
    <row r="415" spans="1:6">
      <c r="A415" s="8" t="s">
        <v>432</v>
      </c>
      <c r="B415" s="9" t="s">
        <v>433</v>
      </c>
      <c r="C415" s="9" t="s">
        <v>118</v>
      </c>
      <c r="D415" s="59" t="s">
        <v>434</v>
      </c>
      <c r="E415" s="10">
        <f t="shared" si="7"/>
        <v>14752.548387096775</v>
      </c>
    </row>
    <row r="416" spans="1:6">
      <c r="A416" s="8" t="s">
        <v>708</v>
      </c>
      <c r="B416" s="9" t="s">
        <v>709</v>
      </c>
      <c r="C416" s="9" t="s">
        <v>118</v>
      </c>
      <c r="D416" s="59" t="s">
        <v>710</v>
      </c>
      <c r="E416" s="10">
        <f t="shared" si="7"/>
        <v>13174.612903225807</v>
      </c>
    </row>
    <row r="417" spans="1:6">
      <c r="A417" s="8" t="s">
        <v>751</v>
      </c>
      <c r="B417" s="9" t="s">
        <v>752</v>
      </c>
      <c r="C417" s="9" t="s">
        <v>118</v>
      </c>
      <c r="D417" s="59" t="s">
        <v>753</v>
      </c>
      <c r="E417" s="10">
        <f t="shared" si="7"/>
        <v>12916.838709677419</v>
      </c>
    </row>
    <row r="418" spans="1:6">
      <c r="A418" s="8" t="s">
        <v>775</v>
      </c>
      <c r="B418" s="9" t="s">
        <v>776</v>
      </c>
      <c r="C418" s="9" t="s">
        <v>118</v>
      </c>
      <c r="D418" s="59" t="s">
        <v>777</v>
      </c>
      <c r="E418" s="10">
        <f t="shared" si="7"/>
        <v>12811.774193548386</v>
      </c>
    </row>
    <row r="419" spans="1:6">
      <c r="A419" s="8" t="s">
        <v>796</v>
      </c>
      <c r="B419" s="9" t="s">
        <v>797</v>
      </c>
      <c r="C419" s="9" t="s">
        <v>118</v>
      </c>
      <c r="D419" s="59" t="s">
        <v>798</v>
      </c>
      <c r="E419" s="10">
        <f t="shared" si="7"/>
        <v>12737.903225806451</v>
      </c>
    </row>
    <row r="420" spans="1:6">
      <c r="A420" s="8" t="s">
        <v>928</v>
      </c>
      <c r="B420" s="9" t="s">
        <v>929</v>
      </c>
      <c r="C420" s="9" t="s">
        <v>118</v>
      </c>
      <c r="D420" s="59" t="s">
        <v>930</v>
      </c>
      <c r="E420" s="10">
        <f t="shared" si="7"/>
        <v>12120.290322580646</v>
      </c>
    </row>
    <row r="421" spans="1:6">
      <c r="A421" s="11" t="s">
        <v>2254</v>
      </c>
      <c r="B421" s="12" t="s">
        <v>2249</v>
      </c>
      <c r="C421" s="12" t="s">
        <v>118</v>
      </c>
      <c r="D421" s="61" t="s">
        <v>2255</v>
      </c>
      <c r="E421" s="13">
        <f t="shared" si="7"/>
        <v>6629.5161290322585</v>
      </c>
    </row>
    <row r="422" spans="1:6">
      <c r="A422" s="5" t="s">
        <v>168</v>
      </c>
      <c r="B422" s="6" t="s">
        <v>169</v>
      </c>
      <c r="C422" s="6" t="s">
        <v>170</v>
      </c>
      <c r="D422" s="58" t="s">
        <v>171</v>
      </c>
      <c r="E422" s="7">
        <f t="shared" si="7"/>
        <v>18319.129032258064</v>
      </c>
      <c r="F422" s="15">
        <f>5/5</f>
        <v>1</v>
      </c>
    </row>
    <row r="423" spans="1:6">
      <c r="A423" s="8" t="s">
        <v>426</v>
      </c>
      <c r="B423" s="9" t="s">
        <v>427</v>
      </c>
      <c r="C423" s="9" t="s">
        <v>170</v>
      </c>
      <c r="D423" s="59" t="s">
        <v>428</v>
      </c>
      <c r="E423" s="10">
        <f t="shared" si="7"/>
        <v>14823.870967741936</v>
      </c>
    </row>
    <row r="424" spans="1:6">
      <c r="A424" s="8" t="s">
        <v>1025</v>
      </c>
      <c r="B424" s="9" t="s">
        <v>1026</v>
      </c>
      <c r="C424" s="9" t="s">
        <v>170</v>
      </c>
      <c r="D424" s="59" t="s">
        <v>1027</v>
      </c>
      <c r="E424" s="10">
        <f t="shared" si="7"/>
        <v>11794.677419354839</v>
      </c>
    </row>
    <row r="425" spans="1:6">
      <c r="A425" s="8" t="s">
        <v>1178</v>
      </c>
      <c r="B425" s="9" t="s">
        <v>1179</v>
      </c>
      <c r="C425" s="9" t="s">
        <v>170</v>
      </c>
      <c r="D425" s="59" t="s">
        <v>1180</v>
      </c>
      <c r="E425" s="10">
        <f t="shared" si="7"/>
        <v>11222.677419354839</v>
      </c>
    </row>
    <row r="426" spans="1:6">
      <c r="A426" s="11" t="s">
        <v>1311</v>
      </c>
      <c r="B426" s="12" t="s">
        <v>1312</v>
      </c>
      <c r="C426" s="12" t="s">
        <v>170</v>
      </c>
      <c r="D426" s="61" t="s">
        <v>1313</v>
      </c>
      <c r="E426" s="13">
        <f t="shared" si="7"/>
        <v>10762.677419354839</v>
      </c>
    </row>
    <row r="427" spans="1:6">
      <c r="A427" s="5" t="s">
        <v>129</v>
      </c>
      <c r="B427" s="6" t="s">
        <v>130</v>
      </c>
      <c r="C427" s="6" t="s">
        <v>131</v>
      </c>
      <c r="D427" s="58" t="s">
        <v>132</v>
      </c>
      <c r="E427" s="7">
        <f t="shared" si="7"/>
        <v>19099.225806451614</v>
      </c>
      <c r="F427" s="15">
        <f>10/14</f>
        <v>0.7142857142857143</v>
      </c>
    </row>
    <row r="428" spans="1:6">
      <c r="A428" s="8" t="s">
        <v>379</v>
      </c>
      <c r="B428" s="9" t="s">
        <v>380</v>
      </c>
      <c r="C428" s="9" t="s">
        <v>131</v>
      </c>
      <c r="D428" s="59" t="s">
        <v>381</v>
      </c>
      <c r="E428" s="10">
        <f t="shared" si="7"/>
        <v>15414.741935483871</v>
      </c>
    </row>
    <row r="429" spans="1:6">
      <c r="A429" s="8" t="s">
        <v>413</v>
      </c>
      <c r="B429" s="9" t="s">
        <v>414</v>
      </c>
      <c r="C429" s="9" t="s">
        <v>131</v>
      </c>
      <c r="D429" s="59" t="s">
        <v>415</v>
      </c>
      <c r="E429" s="10">
        <f t="shared" si="7"/>
        <v>14996.064516129032</v>
      </c>
    </row>
    <row r="430" spans="1:6">
      <c r="A430" s="8" t="s">
        <v>554</v>
      </c>
      <c r="B430" s="9" t="s">
        <v>555</v>
      </c>
      <c r="C430" s="9" t="s">
        <v>131</v>
      </c>
      <c r="D430" s="59" t="s">
        <v>556</v>
      </c>
      <c r="E430" s="10">
        <f t="shared" si="7"/>
        <v>14004.193548387097</v>
      </c>
    </row>
    <row r="431" spans="1:6">
      <c r="A431" s="8" t="s">
        <v>648</v>
      </c>
      <c r="B431" s="9" t="s">
        <v>649</v>
      </c>
      <c r="C431" s="9" t="s">
        <v>131</v>
      </c>
      <c r="D431" s="59" t="s">
        <v>650</v>
      </c>
      <c r="E431" s="10">
        <f t="shared" si="7"/>
        <v>13467.645161290322</v>
      </c>
    </row>
    <row r="432" spans="1:6">
      <c r="A432" s="8" t="s">
        <v>675</v>
      </c>
      <c r="B432" s="9" t="s">
        <v>676</v>
      </c>
      <c r="C432" s="9" t="s">
        <v>131</v>
      </c>
      <c r="D432" s="59" t="s">
        <v>677</v>
      </c>
      <c r="E432" s="10">
        <f t="shared" si="7"/>
        <v>13335.903225806451</v>
      </c>
    </row>
    <row r="433" spans="1:6">
      <c r="A433" s="8" t="s">
        <v>828</v>
      </c>
      <c r="B433" s="9" t="s">
        <v>829</v>
      </c>
      <c r="C433" s="9" t="s">
        <v>131</v>
      </c>
      <c r="D433" s="59" t="s">
        <v>830</v>
      </c>
      <c r="E433" s="10">
        <f t="shared" si="7"/>
        <v>12560.58064516129</v>
      </c>
    </row>
    <row r="434" spans="1:6">
      <c r="A434" s="8" t="s">
        <v>1245</v>
      </c>
      <c r="B434" s="9" t="s">
        <v>1246</v>
      </c>
      <c r="C434" s="9" t="s">
        <v>131</v>
      </c>
      <c r="D434" s="59" t="s">
        <v>1247</v>
      </c>
      <c r="E434" s="10">
        <f t="shared" si="7"/>
        <v>11019.870967741936</v>
      </c>
    </row>
    <row r="435" spans="1:6">
      <c r="A435" s="8" t="s">
        <v>1329</v>
      </c>
      <c r="B435" s="9" t="s">
        <v>1330</v>
      </c>
      <c r="C435" s="9" t="s">
        <v>131</v>
      </c>
      <c r="D435" s="59" t="s">
        <v>1331</v>
      </c>
      <c r="E435" s="10">
        <f t="shared" si="7"/>
        <v>10667.451612903225</v>
      </c>
    </row>
    <row r="436" spans="1:6">
      <c r="A436" s="8" t="s">
        <v>1487</v>
      </c>
      <c r="B436" s="9" t="s">
        <v>1488</v>
      </c>
      <c r="C436" s="9" t="s">
        <v>131</v>
      </c>
      <c r="D436" s="59" t="s">
        <v>1489</v>
      </c>
      <c r="E436" s="10">
        <f t="shared" si="7"/>
        <v>10105.741935483871</v>
      </c>
    </row>
    <row r="437" spans="1:6">
      <c r="A437" s="8" t="s">
        <v>1616</v>
      </c>
      <c r="B437" s="9" t="s">
        <v>1617</v>
      </c>
      <c r="C437" s="9" t="s">
        <v>131</v>
      </c>
      <c r="D437" s="59" t="s">
        <v>1618</v>
      </c>
      <c r="E437" s="10">
        <f t="shared" si="7"/>
        <v>9605.967741935483</v>
      </c>
    </row>
    <row r="438" spans="1:6">
      <c r="A438" s="8" t="s">
        <v>1925</v>
      </c>
      <c r="B438" s="9" t="s">
        <v>1926</v>
      </c>
      <c r="C438" s="9" t="s">
        <v>131</v>
      </c>
      <c r="D438" s="59" t="s">
        <v>1927</v>
      </c>
      <c r="E438" s="10">
        <f t="shared" si="7"/>
        <v>8354.1935483870966</v>
      </c>
    </row>
    <row r="439" spans="1:6">
      <c r="A439" s="8" t="s">
        <v>1951</v>
      </c>
      <c r="B439" s="9" t="s">
        <v>1952</v>
      </c>
      <c r="C439" s="9" t="s">
        <v>131</v>
      </c>
      <c r="D439" s="59" t="s">
        <v>1953</v>
      </c>
      <c r="E439" s="10">
        <f t="shared" si="7"/>
        <v>8222.1290322580644</v>
      </c>
    </row>
    <row r="440" spans="1:6">
      <c r="A440" s="11" t="s">
        <v>2134</v>
      </c>
      <c r="B440" s="12" t="s">
        <v>2135</v>
      </c>
      <c r="C440" s="12" t="s">
        <v>131</v>
      </c>
      <c r="D440" s="61" t="s">
        <v>2136</v>
      </c>
      <c r="E440" s="13">
        <f t="shared" si="7"/>
        <v>7195.4193548387093</v>
      </c>
    </row>
    <row r="441" spans="1:6">
      <c r="A441" s="5" t="s">
        <v>492</v>
      </c>
      <c r="B441" s="6" t="s">
        <v>493</v>
      </c>
      <c r="C441" s="9" t="s">
        <v>494</v>
      </c>
      <c r="D441" s="58" t="s">
        <v>495</v>
      </c>
      <c r="E441" s="7">
        <f t="shared" si="7"/>
        <v>14292.612903225807</v>
      </c>
      <c r="F441" s="39">
        <f>15/17</f>
        <v>0.88235294117647056</v>
      </c>
    </row>
    <row r="442" spans="1:6">
      <c r="A442" s="8" t="s">
        <v>801</v>
      </c>
      <c r="B442" s="9" t="s">
        <v>802</v>
      </c>
      <c r="C442" s="9" t="s">
        <v>494</v>
      </c>
      <c r="D442" s="59" t="s">
        <v>803</v>
      </c>
      <c r="E442" s="10">
        <f t="shared" si="7"/>
        <v>12706.161290322581</v>
      </c>
    </row>
    <row r="443" spans="1:6">
      <c r="A443" s="8" t="s">
        <v>1163</v>
      </c>
      <c r="B443" s="9" t="s">
        <v>1164</v>
      </c>
      <c r="C443" s="9" t="s">
        <v>494</v>
      </c>
      <c r="D443" s="59" t="s">
        <v>1165</v>
      </c>
      <c r="E443" s="10">
        <f t="shared" si="7"/>
        <v>11285.032258064517</v>
      </c>
    </row>
    <row r="444" spans="1:6">
      <c r="A444" s="8" t="s">
        <v>1424</v>
      </c>
      <c r="B444" s="9" t="s">
        <v>1425</v>
      </c>
      <c r="C444" s="9" t="s">
        <v>494</v>
      </c>
      <c r="D444" s="59" t="s">
        <v>1426</v>
      </c>
      <c r="E444" s="10">
        <f t="shared" si="7"/>
        <v>10349.483870967742</v>
      </c>
    </row>
    <row r="445" spans="1:6">
      <c r="A445" s="8" t="s">
        <v>1496</v>
      </c>
      <c r="B445" s="9" t="s">
        <v>1497</v>
      </c>
      <c r="C445" s="9" t="s">
        <v>494</v>
      </c>
      <c r="D445" s="59" t="s">
        <v>1498</v>
      </c>
      <c r="E445" s="10">
        <f t="shared" si="7"/>
        <v>10056.258064516129</v>
      </c>
    </row>
    <row r="446" spans="1:6">
      <c r="A446" s="8" t="s">
        <v>1787</v>
      </c>
      <c r="B446" s="9" t="s">
        <v>1788</v>
      </c>
      <c r="C446" s="9" t="s">
        <v>494</v>
      </c>
      <c r="D446" s="59" t="s">
        <v>1789</v>
      </c>
      <c r="E446" s="10">
        <f t="shared" si="7"/>
        <v>8937.2258064516136</v>
      </c>
    </row>
    <row r="447" spans="1:6">
      <c r="A447" s="8" t="s">
        <v>1826</v>
      </c>
      <c r="B447" s="9" t="s">
        <v>1827</v>
      </c>
      <c r="C447" s="9" t="s">
        <v>494</v>
      </c>
      <c r="D447" s="59" t="s">
        <v>1828</v>
      </c>
      <c r="E447" s="10">
        <f t="shared" si="7"/>
        <v>8719.645161290322</v>
      </c>
    </row>
    <row r="448" spans="1:6">
      <c r="A448" s="8" t="s">
        <v>1960</v>
      </c>
      <c r="B448" s="9" t="s">
        <v>1961</v>
      </c>
      <c r="C448" s="9" t="s">
        <v>494</v>
      </c>
      <c r="D448" s="59" t="s">
        <v>1962</v>
      </c>
      <c r="E448" s="10">
        <f t="shared" si="7"/>
        <v>8188.3870967741932</v>
      </c>
    </row>
    <row r="449" spans="1:6">
      <c r="A449" s="8" t="s">
        <v>2179</v>
      </c>
      <c r="B449" s="9" t="s">
        <v>2180</v>
      </c>
      <c r="C449" s="9" t="s">
        <v>494</v>
      </c>
      <c r="D449" s="59" t="s">
        <v>2181</v>
      </c>
      <c r="E449" s="10">
        <f t="shared" si="7"/>
        <v>7017.0322580645161</v>
      </c>
    </row>
    <row r="450" spans="1:6">
      <c r="A450" s="8" t="s">
        <v>2397</v>
      </c>
      <c r="B450" s="9" t="s">
        <v>2398</v>
      </c>
      <c r="C450" s="9" t="s">
        <v>494</v>
      </c>
      <c r="D450" s="59" t="s">
        <v>2399</v>
      </c>
      <c r="E450" s="10">
        <f t="shared" si="7"/>
        <v>5199.3870967741932</v>
      </c>
    </row>
    <row r="451" spans="1:6">
      <c r="A451" s="11" t="s">
        <v>2427</v>
      </c>
      <c r="B451" s="12" t="s">
        <v>2428</v>
      </c>
      <c r="C451" s="12" t="s">
        <v>494</v>
      </c>
      <c r="D451" s="61" t="s">
        <v>2429</v>
      </c>
      <c r="E451" s="13">
        <f t="shared" si="7"/>
        <v>4719.0967741935483</v>
      </c>
    </row>
    <row r="452" spans="1:6">
      <c r="A452" s="5" t="s">
        <v>26</v>
      </c>
      <c r="B452" s="6" t="s">
        <v>27</v>
      </c>
      <c r="C452" s="6" t="s">
        <v>28</v>
      </c>
      <c r="D452" s="58" t="s">
        <v>29</v>
      </c>
      <c r="E452" s="7">
        <f t="shared" si="7"/>
        <v>27857.967741935485</v>
      </c>
      <c r="F452" s="15">
        <f>14/17</f>
        <v>0.82352941176470584</v>
      </c>
    </row>
    <row r="453" spans="1:6">
      <c r="A453" s="8" t="s">
        <v>206</v>
      </c>
      <c r="B453" s="9" t="s">
        <v>207</v>
      </c>
      <c r="C453" s="9" t="s">
        <v>28</v>
      </c>
      <c r="D453" s="59" t="s">
        <v>208</v>
      </c>
      <c r="E453" s="10">
        <f t="shared" si="7"/>
        <v>17511.870967741936</v>
      </c>
    </row>
    <row r="454" spans="1:6">
      <c r="A454" s="8" t="s">
        <v>218</v>
      </c>
      <c r="B454" s="9" t="s">
        <v>219</v>
      </c>
      <c r="C454" s="9" t="s">
        <v>28</v>
      </c>
      <c r="D454" s="59" t="s">
        <v>220</v>
      </c>
      <c r="E454" s="10">
        <f t="shared" si="7"/>
        <v>17372.935483870966</v>
      </c>
    </row>
    <row r="455" spans="1:6">
      <c r="A455" s="8" t="s">
        <v>266</v>
      </c>
      <c r="B455" s="9" t="s">
        <v>267</v>
      </c>
      <c r="C455" s="9" t="s">
        <v>28</v>
      </c>
      <c r="D455" s="59" t="s">
        <v>268</v>
      </c>
      <c r="E455" s="10">
        <f t="shared" si="7"/>
        <v>16715.387096774193</v>
      </c>
    </row>
    <row r="456" spans="1:6">
      <c r="A456" s="8" t="s">
        <v>306</v>
      </c>
      <c r="B456" s="9" t="s">
        <v>307</v>
      </c>
      <c r="C456" s="9" t="s">
        <v>28</v>
      </c>
      <c r="D456" s="59" t="s">
        <v>308</v>
      </c>
      <c r="E456" s="10">
        <f t="shared" si="7"/>
        <v>16223.741935483871</v>
      </c>
    </row>
    <row r="457" spans="1:6">
      <c r="A457" s="8" t="s">
        <v>397</v>
      </c>
      <c r="B457" s="9" t="s">
        <v>398</v>
      </c>
      <c r="C457" s="9" t="s">
        <v>28</v>
      </c>
      <c r="D457" s="59" t="s">
        <v>399</v>
      </c>
      <c r="E457" s="10">
        <f t="shared" ref="E457:E520" si="8">D457/31</f>
        <v>15129.548387096775</v>
      </c>
    </row>
    <row r="458" spans="1:6">
      <c r="A458" s="8" t="s">
        <v>423</v>
      </c>
      <c r="B458" s="9" t="s">
        <v>424</v>
      </c>
      <c r="C458" s="9" t="s">
        <v>28</v>
      </c>
      <c r="D458" s="59" t="s">
        <v>425</v>
      </c>
      <c r="E458" s="10">
        <f t="shared" si="8"/>
        <v>14873.548387096775</v>
      </c>
    </row>
    <row r="459" spans="1:6">
      <c r="A459" s="8" t="s">
        <v>508</v>
      </c>
      <c r="B459" s="9" t="s">
        <v>509</v>
      </c>
      <c r="C459" s="9" t="s">
        <v>28</v>
      </c>
      <c r="D459" s="59" t="s">
        <v>510</v>
      </c>
      <c r="E459" s="10">
        <f t="shared" si="8"/>
        <v>14218.935483870968</v>
      </c>
    </row>
    <row r="460" spans="1:6">
      <c r="A460" s="8" t="s">
        <v>601</v>
      </c>
      <c r="B460" s="9" t="s">
        <v>602</v>
      </c>
      <c r="C460" s="9" t="s">
        <v>28</v>
      </c>
      <c r="D460" s="59" t="s">
        <v>603</v>
      </c>
      <c r="E460" s="10">
        <f t="shared" si="8"/>
        <v>13719</v>
      </c>
    </row>
    <row r="461" spans="1:6">
      <c r="A461" s="8" t="s">
        <v>807</v>
      </c>
      <c r="B461" s="9" t="s">
        <v>808</v>
      </c>
      <c r="C461" s="9" t="s">
        <v>28</v>
      </c>
      <c r="D461" s="59" t="s">
        <v>809</v>
      </c>
      <c r="E461" s="10">
        <f t="shared" si="8"/>
        <v>12689.741935483871</v>
      </c>
    </row>
    <row r="462" spans="1:6">
      <c r="A462" s="8" t="s">
        <v>835</v>
      </c>
      <c r="B462" s="9" t="s">
        <v>836</v>
      </c>
      <c r="C462" s="9" t="s">
        <v>28</v>
      </c>
      <c r="D462" s="59" t="s">
        <v>837</v>
      </c>
      <c r="E462" s="10">
        <f t="shared" si="8"/>
        <v>12522.032258064517</v>
      </c>
    </row>
    <row r="463" spans="1:6">
      <c r="A463" s="8" t="s">
        <v>862</v>
      </c>
      <c r="B463" s="9" t="s">
        <v>863</v>
      </c>
      <c r="C463" s="9" t="s">
        <v>28</v>
      </c>
      <c r="D463" s="59" t="s">
        <v>864</v>
      </c>
      <c r="E463" s="10">
        <f t="shared" si="8"/>
        <v>12440.483870967742</v>
      </c>
    </row>
    <row r="464" spans="1:6">
      <c r="A464" s="8" t="s">
        <v>904</v>
      </c>
      <c r="B464" s="9" t="s">
        <v>905</v>
      </c>
      <c r="C464" s="9" t="s">
        <v>28</v>
      </c>
      <c r="D464" s="59" t="s">
        <v>906</v>
      </c>
      <c r="E464" s="10">
        <f t="shared" si="8"/>
        <v>12290.483870967742</v>
      </c>
    </row>
    <row r="465" spans="1:6">
      <c r="A465" s="8" t="s">
        <v>1278</v>
      </c>
      <c r="B465" s="9" t="s">
        <v>1279</v>
      </c>
      <c r="C465" s="9" t="s">
        <v>28</v>
      </c>
      <c r="D465" s="59" t="s">
        <v>1280</v>
      </c>
      <c r="E465" s="10">
        <f t="shared" si="8"/>
        <v>10846.709677419354</v>
      </c>
    </row>
    <row r="466" spans="1:6">
      <c r="A466" s="8" t="s">
        <v>1658</v>
      </c>
      <c r="B466" s="9" t="s">
        <v>1659</v>
      </c>
      <c r="C466" s="9" t="s">
        <v>28</v>
      </c>
      <c r="D466" s="59" t="s">
        <v>1660</v>
      </c>
      <c r="E466" s="10">
        <f t="shared" si="8"/>
        <v>9405.354838709678</v>
      </c>
    </row>
    <row r="467" spans="1:6">
      <c r="A467" s="8" t="s">
        <v>1954</v>
      </c>
      <c r="B467" s="9" t="s">
        <v>1955</v>
      </c>
      <c r="C467" s="9" t="s">
        <v>28</v>
      </c>
      <c r="D467" s="59" t="s">
        <v>1956</v>
      </c>
      <c r="E467" s="10">
        <f t="shared" si="8"/>
        <v>8214.2580645161288</v>
      </c>
    </row>
    <row r="468" spans="1:6" s="28" customFormat="1">
      <c r="A468" s="29" t="s">
        <v>2209</v>
      </c>
      <c r="B468" s="30" t="s">
        <v>2210</v>
      </c>
      <c r="C468" s="30" t="s">
        <v>28</v>
      </c>
      <c r="D468" s="62" t="s">
        <v>2211</v>
      </c>
      <c r="E468" s="31">
        <f t="shared" si="8"/>
        <v>6929.3870967741932</v>
      </c>
      <c r="F468" s="18"/>
    </row>
    <row r="469" spans="1:6">
      <c r="A469" s="5" t="s">
        <v>22</v>
      </c>
      <c r="B469" s="6" t="s">
        <v>23</v>
      </c>
      <c r="C469" s="6" t="s">
        <v>24</v>
      </c>
      <c r="D469" s="58" t="s">
        <v>25</v>
      </c>
      <c r="E469" s="7">
        <f t="shared" si="8"/>
        <v>27956.903225806451</v>
      </c>
      <c r="F469" s="15">
        <f>11/26</f>
        <v>0.42307692307692307</v>
      </c>
    </row>
    <row r="470" spans="1:6">
      <c r="A470" s="8" t="s">
        <v>91</v>
      </c>
      <c r="B470" s="9" t="s">
        <v>92</v>
      </c>
      <c r="C470" s="9" t="s">
        <v>24</v>
      </c>
      <c r="D470" s="59" t="s">
        <v>93</v>
      </c>
      <c r="E470" s="10">
        <f t="shared" si="8"/>
        <v>20359.935483870966</v>
      </c>
    </row>
    <row r="471" spans="1:6">
      <c r="A471" s="8" t="s">
        <v>482</v>
      </c>
      <c r="B471" s="9" t="s">
        <v>483</v>
      </c>
      <c r="C471" s="9" t="s">
        <v>24</v>
      </c>
      <c r="D471" s="59" t="s">
        <v>484</v>
      </c>
      <c r="E471" s="10">
        <f t="shared" si="8"/>
        <v>14381.032258064517</v>
      </c>
    </row>
    <row r="472" spans="1:6">
      <c r="A472" s="8" t="s">
        <v>557</v>
      </c>
      <c r="B472" s="9" t="s">
        <v>35</v>
      </c>
      <c r="C472" s="9" t="s">
        <v>24</v>
      </c>
      <c r="D472" s="59" t="s">
        <v>558</v>
      </c>
      <c r="E472" s="10">
        <f t="shared" si="8"/>
        <v>14001.354838709678</v>
      </c>
    </row>
    <row r="473" spans="1:6">
      <c r="A473" s="8" t="s">
        <v>598</v>
      </c>
      <c r="B473" s="9" t="s">
        <v>599</v>
      </c>
      <c r="C473" s="9" t="s">
        <v>24</v>
      </c>
      <c r="D473" s="59" t="s">
        <v>600</v>
      </c>
      <c r="E473" s="10">
        <f t="shared" si="8"/>
        <v>13739.870967741936</v>
      </c>
    </row>
    <row r="474" spans="1:6">
      <c r="A474" s="8" t="s">
        <v>793</v>
      </c>
      <c r="B474" s="9" t="s">
        <v>794</v>
      </c>
      <c r="C474" s="9" t="s">
        <v>24</v>
      </c>
      <c r="D474" s="59" t="s">
        <v>795</v>
      </c>
      <c r="E474" s="10">
        <f t="shared" si="8"/>
        <v>12740.741935483871</v>
      </c>
    </row>
    <row r="475" spans="1:6">
      <c r="A475" s="8" t="s">
        <v>958</v>
      </c>
      <c r="B475" s="9" t="s">
        <v>959</v>
      </c>
      <c r="C475" s="9" t="s">
        <v>24</v>
      </c>
      <c r="D475" s="59" t="s">
        <v>960</v>
      </c>
      <c r="E475" s="10">
        <f t="shared" si="8"/>
        <v>12025.677419354839</v>
      </c>
    </row>
    <row r="476" spans="1:6">
      <c r="A476" s="8" t="s">
        <v>967</v>
      </c>
      <c r="B476" s="9" t="s">
        <v>968</v>
      </c>
      <c r="C476" s="9" t="s">
        <v>24</v>
      </c>
      <c r="D476" s="59" t="s">
        <v>969</v>
      </c>
      <c r="E476" s="10">
        <f t="shared" si="8"/>
        <v>11999.354838709678</v>
      </c>
    </row>
    <row r="477" spans="1:6">
      <c r="A477" s="8" t="s">
        <v>1028</v>
      </c>
      <c r="B477" s="9" t="s">
        <v>1029</v>
      </c>
      <c r="C477" s="9" t="s">
        <v>24</v>
      </c>
      <c r="D477" s="59" t="s">
        <v>1030</v>
      </c>
      <c r="E477" s="10">
        <f t="shared" si="8"/>
        <v>11794.225806451614</v>
      </c>
    </row>
    <row r="478" spans="1:6">
      <c r="A478" s="8" t="s">
        <v>1217</v>
      </c>
      <c r="B478" s="9" t="s">
        <v>1218</v>
      </c>
      <c r="C478" s="9" t="s">
        <v>24</v>
      </c>
      <c r="D478" s="59" t="s">
        <v>1219</v>
      </c>
      <c r="E478" s="10">
        <f t="shared" si="8"/>
        <v>11135.709677419354</v>
      </c>
    </row>
    <row r="479" spans="1:6">
      <c r="A479" s="8" t="s">
        <v>1341</v>
      </c>
      <c r="B479" s="9" t="s">
        <v>1342</v>
      </c>
      <c r="C479" s="9" t="s">
        <v>24</v>
      </c>
      <c r="D479" s="59" t="s">
        <v>1343</v>
      </c>
      <c r="E479" s="10">
        <f t="shared" si="8"/>
        <v>10632.806451612903</v>
      </c>
    </row>
    <row r="480" spans="1:6">
      <c r="A480" s="8" t="s">
        <v>1547</v>
      </c>
      <c r="B480" s="9" t="s">
        <v>1548</v>
      </c>
      <c r="C480" s="9" t="s">
        <v>24</v>
      </c>
      <c r="D480" s="59" t="s">
        <v>1549</v>
      </c>
      <c r="E480" s="10">
        <f t="shared" si="8"/>
        <v>9834.1612903225814</v>
      </c>
    </row>
    <row r="481" spans="1:6">
      <c r="A481" s="8" t="s">
        <v>1631</v>
      </c>
      <c r="B481" s="9" t="s">
        <v>1632</v>
      </c>
      <c r="C481" s="9" t="s">
        <v>24</v>
      </c>
      <c r="D481" s="59" t="s">
        <v>1633</v>
      </c>
      <c r="E481" s="10">
        <f t="shared" si="8"/>
        <v>9501.2258064516136</v>
      </c>
    </row>
    <row r="482" spans="1:6">
      <c r="A482" s="8" t="s">
        <v>1685</v>
      </c>
      <c r="B482" s="9" t="s">
        <v>1686</v>
      </c>
      <c r="C482" s="9" t="s">
        <v>24</v>
      </c>
      <c r="D482" s="59" t="s">
        <v>1687</v>
      </c>
      <c r="E482" s="10">
        <f t="shared" si="8"/>
        <v>9314.5483870967746</v>
      </c>
    </row>
    <row r="483" spans="1:6">
      <c r="A483" s="8" t="s">
        <v>1772</v>
      </c>
      <c r="B483" s="9" t="s">
        <v>1773</v>
      </c>
      <c r="C483" s="9" t="s">
        <v>24</v>
      </c>
      <c r="D483" s="59" t="s">
        <v>1774</v>
      </c>
      <c r="E483" s="10">
        <f t="shared" si="8"/>
        <v>8968.7096774193542</v>
      </c>
    </row>
    <row r="484" spans="1:6">
      <c r="A484" s="8" t="s">
        <v>1802</v>
      </c>
      <c r="B484" s="9" t="s">
        <v>1803</v>
      </c>
      <c r="C484" s="9" t="s">
        <v>24</v>
      </c>
      <c r="D484" s="59" t="s">
        <v>1804</v>
      </c>
      <c r="E484" s="10">
        <f t="shared" si="8"/>
        <v>8847.1935483870966</v>
      </c>
    </row>
    <row r="485" spans="1:6">
      <c r="A485" s="8" t="s">
        <v>1811</v>
      </c>
      <c r="B485" s="9" t="s">
        <v>1812</v>
      </c>
      <c r="C485" s="9" t="s">
        <v>24</v>
      </c>
      <c r="D485" s="59" t="s">
        <v>1813</v>
      </c>
      <c r="E485" s="10">
        <f t="shared" si="8"/>
        <v>8813.645161290322</v>
      </c>
    </row>
    <row r="486" spans="1:6">
      <c r="A486" s="8" t="s">
        <v>1883</v>
      </c>
      <c r="B486" s="9" t="s">
        <v>1884</v>
      </c>
      <c r="C486" s="9" t="s">
        <v>24</v>
      </c>
      <c r="D486" s="59" t="s">
        <v>1885</v>
      </c>
      <c r="E486" s="10">
        <f t="shared" si="8"/>
        <v>8508.7741935483864</v>
      </c>
    </row>
    <row r="487" spans="1:6">
      <c r="A487" s="8" t="s">
        <v>1901</v>
      </c>
      <c r="B487" s="9" t="s">
        <v>1902</v>
      </c>
      <c r="C487" s="9" t="s">
        <v>24</v>
      </c>
      <c r="D487" s="59" t="s">
        <v>1903</v>
      </c>
      <c r="E487" s="10">
        <f t="shared" si="8"/>
        <v>8422.7419354838712</v>
      </c>
    </row>
    <row r="488" spans="1:6">
      <c r="A488" s="8" t="s">
        <v>1916</v>
      </c>
      <c r="B488" s="9" t="s">
        <v>1917</v>
      </c>
      <c r="C488" s="9" t="s">
        <v>24</v>
      </c>
      <c r="D488" s="59" t="s">
        <v>1918</v>
      </c>
      <c r="E488" s="10">
        <f t="shared" si="8"/>
        <v>8372.1935483870966</v>
      </c>
    </row>
    <row r="489" spans="1:6">
      <c r="A489" s="8" t="s">
        <v>2032</v>
      </c>
      <c r="B489" s="9" t="s">
        <v>2033</v>
      </c>
      <c r="C489" s="9" t="s">
        <v>24</v>
      </c>
      <c r="D489" s="59" t="s">
        <v>2034</v>
      </c>
      <c r="E489" s="10">
        <f t="shared" si="8"/>
        <v>7867.4838709677415</v>
      </c>
    </row>
    <row r="490" spans="1:6">
      <c r="A490" s="8" t="s">
        <v>2292</v>
      </c>
      <c r="B490" s="9" t="s">
        <v>2293</v>
      </c>
      <c r="C490" s="9" t="s">
        <v>24</v>
      </c>
      <c r="D490" s="59" t="s">
        <v>2294</v>
      </c>
      <c r="E490" s="10">
        <f t="shared" si="8"/>
        <v>6384.322580645161</v>
      </c>
    </row>
    <row r="491" spans="1:6">
      <c r="A491" s="8" t="s">
        <v>2445</v>
      </c>
      <c r="B491" s="9" t="s">
        <v>2446</v>
      </c>
      <c r="C491" s="9" t="s">
        <v>24</v>
      </c>
      <c r="D491" s="59" t="s">
        <v>2447</v>
      </c>
      <c r="E491" s="10">
        <f t="shared" si="8"/>
        <v>4483.5806451612907</v>
      </c>
    </row>
    <row r="492" spans="1:6">
      <c r="A492" s="8" t="s">
        <v>2511</v>
      </c>
      <c r="B492" s="9" t="s">
        <v>2512</v>
      </c>
      <c r="C492" s="9" t="s">
        <v>24</v>
      </c>
      <c r="D492" s="59" t="s">
        <v>2513</v>
      </c>
      <c r="E492" s="10">
        <f t="shared" si="8"/>
        <v>1300.7096774193549</v>
      </c>
    </row>
    <row r="493" spans="1:6">
      <c r="A493" s="8" t="s">
        <v>2543</v>
      </c>
      <c r="B493" s="9" t="s">
        <v>2544</v>
      </c>
      <c r="C493" s="9" t="s">
        <v>24</v>
      </c>
      <c r="D493" s="59" t="s">
        <v>2545</v>
      </c>
      <c r="E493" s="10">
        <f t="shared" si="8"/>
        <v>0</v>
      </c>
    </row>
    <row r="494" spans="1:6">
      <c r="A494" s="11" t="s">
        <v>2570</v>
      </c>
      <c r="B494" s="12" t="s">
        <v>2571</v>
      </c>
      <c r="C494" s="12" t="s">
        <v>24</v>
      </c>
      <c r="D494" s="61" t="s">
        <v>2545</v>
      </c>
      <c r="E494" s="13">
        <f t="shared" si="8"/>
        <v>0</v>
      </c>
    </row>
    <row r="495" spans="1:6">
      <c r="A495" s="5" t="s">
        <v>186</v>
      </c>
      <c r="B495" s="6" t="s">
        <v>187</v>
      </c>
      <c r="C495" s="6" t="s">
        <v>188</v>
      </c>
      <c r="D495" s="58" t="s">
        <v>189</v>
      </c>
      <c r="E495" s="7">
        <f t="shared" si="8"/>
        <v>17791.032258064515</v>
      </c>
      <c r="F495" s="15">
        <f>4/9</f>
        <v>0.44444444444444442</v>
      </c>
    </row>
    <row r="496" spans="1:6">
      <c r="A496" s="8" t="s">
        <v>729</v>
      </c>
      <c r="B496" s="9" t="s">
        <v>730</v>
      </c>
      <c r="C496" s="9" t="s">
        <v>188</v>
      </c>
      <c r="D496" s="59" t="s">
        <v>731</v>
      </c>
      <c r="E496" s="10">
        <f t="shared" si="8"/>
        <v>13040.709677419354</v>
      </c>
    </row>
    <row r="497" spans="1:6">
      <c r="A497" s="8" t="s">
        <v>980</v>
      </c>
      <c r="B497" s="9" t="s">
        <v>981</v>
      </c>
      <c r="C497" s="9" t="s">
        <v>188</v>
      </c>
      <c r="D497" s="59" t="s">
        <v>982</v>
      </c>
      <c r="E497" s="10">
        <f t="shared" si="8"/>
        <v>11974.612903225807</v>
      </c>
    </row>
    <row r="498" spans="1:6">
      <c r="A498" s="8" t="s">
        <v>1460</v>
      </c>
      <c r="B498" s="9" t="s">
        <v>1461</v>
      </c>
      <c r="C498" s="9" t="s">
        <v>188</v>
      </c>
      <c r="D498" s="59" t="s">
        <v>1462</v>
      </c>
      <c r="E498" s="10">
        <f t="shared" si="8"/>
        <v>10227.225806451614</v>
      </c>
    </row>
    <row r="499" spans="1:6">
      <c r="A499" s="8" t="s">
        <v>1874</v>
      </c>
      <c r="B499" s="9" t="s">
        <v>1875</v>
      </c>
      <c r="C499" s="9" t="s">
        <v>188</v>
      </c>
      <c r="D499" s="59" t="s">
        <v>1876</v>
      </c>
      <c r="E499" s="10">
        <f t="shared" si="8"/>
        <v>8548.8387096774186</v>
      </c>
    </row>
    <row r="500" spans="1:6">
      <c r="A500" s="8" t="s">
        <v>2155</v>
      </c>
      <c r="B500" s="9" t="s">
        <v>2156</v>
      </c>
      <c r="C500" s="9" t="s">
        <v>188</v>
      </c>
      <c r="D500" s="59" t="s">
        <v>2157</v>
      </c>
      <c r="E500" s="10">
        <f t="shared" si="8"/>
        <v>7094.3870967741932</v>
      </c>
    </row>
    <row r="501" spans="1:6">
      <c r="A501" s="8" t="s">
        <v>2236</v>
      </c>
      <c r="B501" s="9" t="s">
        <v>2237</v>
      </c>
      <c r="C501" s="9" t="s">
        <v>188</v>
      </c>
      <c r="D501" s="59" t="s">
        <v>2238</v>
      </c>
      <c r="E501" s="10">
        <f t="shared" si="8"/>
        <v>6800.2580645161288</v>
      </c>
    </row>
    <row r="502" spans="1:6">
      <c r="A502" s="8" t="s">
        <v>2301</v>
      </c>
      <c r="B502" s="9" t="s">
        <v>2302</v>
      </c>
      <c r="C502" s="9" t="s">
        <v>188</v>
      </c>
      <c r="D502" s="59" t="s">
        <v>2303</v>
      </c>
      <c r="E502" s="10">
        <f t="shared" si="8"/>
        <v>6331.2258064516127</v>
      </c>
    </row>
    <row r="503" spans="1:6">
      <c r="A503" s="11" t="s">
        <v>2463</v>
      </c>
      <c r="B503" s="12" t="s">
        <v>2464</v>
      </c>
      <c r="C503" s="12" t="s">
        <v>188</v>
      </c>
      <c r="D503" s="61" t="s">
        <v>2465</v>
      </c>
      <c r="E503" s="13">
        <f t="shared" si="8"/>
        <v>3457.8064516129034</v>
      </c>
    </row>
    <row r="504" spans="1:6">
      <c r="A504" s="5" t="s">
        <v>77</v>
      </c>
      <c r="B504" s="6" t="s">
        <v>78</v>
      </c>
      <c r="C504" s="6" t="s">
        <v>79</v>
      </c>
      <c r="D504" s="58" t="s">
        <v>80</v>
      </c>
      <c r="E504" s="7">
        <f t="shared" si="8"/>
        <v>21212.387096774193</v>
      </c>
      <c r="F504" s="15">
        <f>11/18</f>
        <v>0.61111111111111116</v>
      </c>
    </row>
    <row r="505" spans="1:6">
      <c r="A505" s="8" t="s">
        <v>231</v>
      </c>
      <c r="B505" s="9" t="s">
        <v>232</v>
      </c>
      <c r="C505" s="9" t="s">
        <v>79</v>
      </c>
      <c r="D505" s="59" t="s">
        <v>233</v>
      </c>
      <c r="E505" s="10">
        <f t="shared" si="8"/>
        <v>17182.129032258064</v>
      </c>
    </row>
    <row r="506" spans="1:6">
      <c r="A506" s="8" t="s">
        <v>354</v>
      </c>
      <c r="B506" s="9" t="s">
        <v>355</v>
      </c>
      <c r="C506" s="9" t="s">
        <v>79</v>
      </c>
      <c r="D506" s="59" t="s">
        <v>356</v>
      </c>
      <c r="E506" s="10">
        <f t="shared" si="8"/>
        <v>15568.709677419354</v>
      </c>
    </row>
    <row r="507" spans="1:6">
      <c r="A507" s="8" t="s">
        <v>748</v>
      </c>
      <c r="B507" s="9" t="s">
        <v>749</v>
      </c>
      <c r="C507" s="9" t="s">
        <v>79</v>
      </c>
      <c r="D507" s="59" t="s">
        <v>750</v>
      </c>
      <c r="E507" s="10">
        <f t="shared" si="8"/>
        <v>12922.322580645161</v>
      </c>
    </row>
    <row r="508" spans="1:6">
      <c r="A508" s="8" t="s">
        <v>916</v>
      </c>
      <c r="B508" s="9" t="s">
        <v>917</v>
      </c>
      <c r="C508" s="9" t="s">
        <v>79</v>
      </c>
      <c r="D508" s="59" t="s">
        <v>918</v>
      </c>
      <c r="E508" s="10">
        <f t="shared" si="8"/>
        <v>12230.548387096775</v>
      </c>
    </row>
    <row r="509" spans="1:6">
      <c r="A509" s="8" t="s">
        <v>989</v>
      </c>
      <c r="B509" s="9" t="s">
        <v>990</v>
      </c>
      <c r="C509" s="9" t="s">
        <v>79</v>
      </c>
      <c r="D509" s="59" t="s">
        <v>991</v>
      </c>
      <c r="E509" s="10">
        <f t="shared" si="8"/>
        <v>11929.612903225807</v>
      </c>
    </row>
    <row r="510" spans="1:6">
      <c r="A510" s="8" t="s">
        <v>1007</v>
      </c>
      <c r="B510" s="9" t="s">
        <v>1008</v>
      </c>
      <c r="C510" s="9" t="s">
        <v>79</v>
      </c>
      <c r="D510" s="59" t="s">
        <v>1009</v>
      </c>
      <c r="E510" s="10">
        <f t="shared" si="8"/>
        <v>11868.838709677419</v>
      </c>
    </row>
    <row r="511" spans="1:6">
      <c r="A511" s="8" t="s">
        <v>1019</v>
      </c>
      <c r="B511" s="9" t="s">
        <v>1020</v>
      </c>
      <c r="C511" s="9" t="s">
        <v>79</v>
      </c>
      <c r="D511" s="59" t="s">
        <v>1021</v>
      </c>
      <c r="E511" s="10">
        <f t="shared" si="8"/>
        <v>11822.870967741936</v>
      </c>
    </row>
    <row r="512" spans="1:6">
      <c r="A512" s="8" t="s">
        <v>1448</v>
      </c>
      <c r="B512" s="9" t="s">
        <v>1449</v>
      </c>
      <c r="C512" s="9" t="s">
        <v>79</v>
      </c>
      <c r="D512" s="59" t="s">
        <v>1450</v>
      </c>
      <c r="E512" s="10">
        <f t="shared" si="8"/>
        <v>10257.387096774193</v>
      </c>
    </row>
    <row r="513" spans="1:6">
      <c r="A513" s="8" t="s">
        <v>1481</v>
      </c>
      <c r="B513" s="9" t="s">
        <v>1482</v>
      </c>
      <c r="C513" s="9" t="s">
        <v>79</v>
      </c>
      <c r="D513" s="59" t="s">
        <v>1483</v>
      </c>
      <c r="E513" s="10">
        <f t="shared" si="8"/>
        <v>10149.806451612903</v>
      </c>
    </row>
    <row r="514" spans="1:6">
      <c r="A514" s="8" t="s">
        <v>1511</v>
      </c>
      <c r="B514" s="9" t="s">
        <v>1512</v>
      </c>
      <c r="C514" s="9" t="s">
        <v>79</v>
      </c>
      <c r="D514" s="59" t="s">
        <v>1513</v>
      </c>
      <c r="E514" s="10">
        <f t="shared" si="8"/>
        <v>10030.645161290322</v>
      </c>
    </row>
    <row r="515" spans="1:6">
      <c r="A515" s="8" t="s">
        <v>1526</v>
      </c>
      <c r="B515" s="9" t="s">
        <v>1527</v>
      </c>
      <c r="C515" s="9" t="s">
        <v>79</v>
      </c>
      <c r="D515" s="59" t="s">
        <v>1528</v>
      </c>
      <c r="E515" s="10">
        <f t="shared" si="8"/>
        <v>9921.9032258064508</v>
      </c>
    </row>
    <row r="516" spans="1:6">
      <c r="A516" s="8" t="s">
        <v>1583</v>
      </c>
      <c r="B516" s="9" t="s">
        <v>1584</v>
      </c>
      <c r="C516" s="9" t="s">
        <v>79</v>
      </c>
      <c r="D516" s="59" t="s">
        <v>1585</v>
      </c>
      <c r="E516" s="10">
        <f t="shared" si="8"/>
        <v>9719.3870967741932</v>
      </c>
    </row>
    <row r="517" spans="1:6">
      <c r="A517" s="8" t="s">
        <v>1972</v>
      </c>
      <c r="B517" s="9" t="s">
        <v>1973</v>
      </c>
      <c r="C517" s="9" t="s">
        <v>79</v>
      </c>
      <c r="D517" s="59" t="s">
        <v>1974</v>
      </c>
      <c r="E517" s="10">
        <f t="shared" si="8"/>
        <v>8156.4516129032254</v>
      </c>
    </row>
    <row r="518" spans="1:6">
      <c r="A518" s="8" t="s">
        <v>1978</v>
      </c>
      <c r="B518" s="9" t="s">
        <v>1979</v>
      </c>
      <c r="C518" s="9" t="s">
        <v>79</v>
      </c>
      <c r="D518" s="59" t="s">
        <v>1980</v>
      </c>
      <c r="E518" s="10">
        <f t="shared" si="8"/>
        <v>8149.4516129032254</v>
      </c>
    </row>
    <row r="519" spans="1:6">
      <c r="A519" s="8" t="s">
        <v>2080</v>
      </c>
      <c r="B519" s="9" t="s">
        <v>2081</v>
      </c>
      <c r="C519" s="9" t="s">
        <v>79</v>
      </c>
      <c r="D519" s="59" t="s">
        <v>2082</v>
      </c>
      <c r="E519" s="10">
        <f t="shared" si="8"/>
        <v>7503.322580645161</v>
      </c>
    </row>
    <row r="520" spans="1:6">
      <c r="A520" s="8" t="s">
        <v>2107</v>
      </c>
      <c r="B520" s="9" t="s">
        <v>2108</v>
      </c>
      <c r="C520" s="9" t="s">
        <v>79</v>
      </c>
      <c r="D520" s="59" t="s">
        <v>2109</v>
      </c>
      <c r="E520" s="10">
        <f t="shared" si="8"/>
        <v>7364.2903225806449</v>
      </c>
    </row>
    <row r="521" spans="1:6">
      <c r="A521" s="11" t="s">
        <v>2430</v>
      </c>
      <c r="B521" s="12" t="s">
        <v>2431</v>
      </c>
      <c r="C521" s="12" t="s">
        <v>79</v>
      </c>
      <c r="D521" s="61" t="s">
        <v>2432</v>
      </c>
      <c r="E521" s="13">
        <f t="shared" ref="E521:E584" si="9">D521/31</f>
        <v>4717.0645161290322</v>
      </c>
    </row>
    <row r="522" spans="1:6" s="28" customFormat="1">
      <c r="A522" s="43" t="s">
        <v>1232</v>
      </c>
      <c r="B522" s="44" t="s">
        <v>1233</v>
      </c>
      <c r="C522" s="44" t="s">
        <v>1234</v>
      </c>
      <c r="D522" s="63" t="s">
        <v>1235</v>
      </c>
      <c r="E522" s="45">
        <f t="shared" si="9"/>
        <v>11100.322580645161</v>
      </c>
      <c r="F522" s="18">
        <f>1/5</f>
        <v>0.2</v>
      </c>
    </row>
    <row r="523" spans="1:6">
      <c r="A523" s="8" t="s">
        <v>1676</v>
      </c>
      <c r="B523" s="9" t="s">
        <v>1677</v>
      </c>
      <c r="C523" s="9" t="s">
        <v>1234</v>
      </c>
      <c r="D523" s="59" t="s">
        <v>1678</v>
      </c>
      <c r="E523" s="10">
        <f t="shared" si="9"/>
        <v>9357.1935483870966</v>
      </c>
    </row>
    <row r="524" spans="1:6">
      <c r="A524" s="8" t="s">
        <v>2218</v>
      </c>
      <c r="B524" s="9" t="s">
        <v>2219</v>
      </c>
      <c r="C524" s="9" t="s">
        <v>1234</v>
      </c>
      <c r="D524" s="59" t="s">
        <v>2220</v>
      </c>
      <c r="E524" s="10">
        <f t="shared" si="9"/>
        <v>6908.8064516129034</v>
      </c>
    </row>
    <row r="525" spans="1:6">
      <c r="A525" s="8" t="s">
        <v>2280</v>
      </c>
      <c r="B525" s="9" t="s">
        <v>2281</v>
      </c>
      <c r="C525" s="9" t="s">
        <v>1234</v>
      </c>
      <c r="D525" s="59" t="s">
        <v>2282</v>
      </c>
      <c r="E525" s="10">
        <f t="shared" si="9"/>
        <v>6446.9677419354839</v>
      </c>
    </row>
    <row r="526" spans="1:6">
      <c r="A526" s="11" t="s">
        <v>2475</v>
      </c>
      <c r="B526" s="12" t="s">
        <v>2476</v>
      </c>
      <c r="C526" s="12" t="s">
        <v>1234</v>
      </c>
      <c r="D526" s="61" t="s">
        <v>2477</v>
      </c>
      <c r="E526" s="13">
        <f t="shared" si="9"/>
        <v>3013.9032258064517</v>
      </c>
    </row>
    <row r="527" spans="1:6">
      <c r="A527" s="5" t="s">
        <v>275</v>
      </c>
      <c r="B527" s="6" t="s">
        <v>276</v>
      </c>
      <c r="C527" s="6" t="s">
        <v>277</v>
      </c>
      <c r="D527" s="58" t="s">
        <v>278</v>
      </c>
      <c r="E527" s="7">
        <f t="shared" si="9"/>
        <v>16477.967741935485</v>
      </c>
      <c r="F527" s="15">
        <f>6/6</f>
        <v>1</v>
      </c>
    </row>
    <row r="528" spans="1:6">
      <c r="A528" s="8" t="s">
        <v>279</v>
      </c>
      <c r="B528" s="9" t="s">
        <v>280</v>
      </c>
      <c r="C528" s="9" t="s">
        <v>277</v>
      </c>
      <c r="D528" s="59" t="s">
        <v>281</v>
      </c>
      <c r="E528" s="10">
        <f t="shared" si="9"/>
        <v>16449.935483870966</v>
      </c>
    </row>
    <row r="529" spans="1:6">
      <c r="A529" s="8" t="s">
        <v>614</v>
      </c>
      <c r="B529" s="9" t="s">
        <v>615</v>
      </c>
      <c r="C529" s="9" t="s">
        <v>277</v>
      </c>
      <c r="D529" s="59" t="s">
        <v>616</v>
      </c>
      <c r="E529" s="10">
        <f t="shared" si="9"/>
        <v>13647</v>
      </c>
    </row>
    <row r="530" spans="1:6">
      <c r="A530" s="8" t="s">
        <v>799</v>
      </c>
      <c r="B530" s="9" t="s">
        <v>455</v>
      </c>
      <c r="C530" s="9" t="s">
        <v>277</v>
      </c>
      <c r="D530" s="59" t="s">
        <v>800</v>
      </c>
      <c r="E530" s="10">
        <f t="shared" si="9"/>
        <v>12724.354838709678</v>
      </c>
    </row>
    <row r="531" spans="1:6">
      <c r="A531" s="8" t="s">
        <v>1308</v>
      </c>
      <c r="B531" s="9" t="s">
        <v>1309</v>
      </c>
      <c r="C531" s="9" t="s">
        <v>277</v>
      </c>
      <c r="D531" s="59" t="s">
        <v>1310</v>
      </c>
      <c r="E531" s="10">
        <f t="shared" si="9"/>
        <v>10767.516129032258</v>
      </c>
    </row>
    <row r="532" spans="1:6" s="28" customFormat="1">
      <c r="A532" s="29" t="s">
        <v>2248</v>
      </c>
      <c r="B532" s="30" t="s">
        <v>2249</v>
      </c>
      <c r="C532" s="30" t="s">
        <v>277</v>
      </c>
      <c r="D532" s="62" t="s">
        <v>2250</v>
      </c>
      <c r="E532" s="31">
        <f t="shared" si="9"/>
        <v>6672</v>
      </c>
      <c r="F532" s="18"/>
    </row>
    <row r="533" spans="1:6">
      <c r="A533" s="5" t="s">
        <v>292</v>
      </c>
      <c r="B533" s="6" t="s">
        <v>293</v>
      </c>
      <c r="C533" s="6" t="s">
        <v>294</v>
      </c>
      <c r="D533" s="58" t="s">
        <v>295</v>
      </c>
      <c r="E533" s="7">
        <f t="shared" si="9"/>
        <v>16393.032258064515</v>
      </c>
      <c r="F533" s="15">
        <f>12/12</f>
        <v>1</v>
      </c>
    </row>
    <row r="534" spans="1:6">
      <c r="A534" s="8" t="s">
        <v>407</v>
      </c>
      <c r="B534" s="9" t="s">
        <v>408</v>
      </c>
      <c r="C534" s="9" t="s">
        <v>294</v>
      </c>
      <c r="D534" s="59" t="s">
        <v>409</v>
      </c>
      <c r="E534" s="10">
        <f t="shared" si="9"/>
        <v>15012.354838709678</v>
      </c>
    </row>
    <row r="535" spans="1:6">
      <c r="A535" s="8" t="s">
        <v>623</v>
      </c>
      <c r="B535" s="9" t="s">
        <v>624</v>
      </c>
      <c r="C535" s="9" t="s">
        <v>294</v>
      </c>
      <c r="D535" s="59" t="s">
        <v>625</v>
      </c>
      <c r="E535" s="10">
        <f t="shared" si="9"/>
        <v>13598.612903225807</v>
      </c>
    </row>
    <row r="536" spans="1:6">
      <c r="A536" s="8" t="s">
        <v>735</v>
      </c>
      <c r="B536" s="9" t="s">
        <v>736</v>
      </c>
      <c r="C536" s="9" t="s">
        <v>294</v>
      </c>
      <c r="D536" s="59" t="s">
        <v>737</v>
      </c>
      <c r="E536" s="10">
        <f t="shared" si="9"/>
        <v>13035.451612903225</v>
      </c>
    </row>
    <row r="537" spans="1:6">
      <c r="A537" s="8" t="s">
        <v>741</v>
      </c>
      <c r="B537" s="9" t="s">
        <v>742</v>
      </c>
      <c r="C537" s="9" t="s">
        <v>294</v>
      </c>
      <c r="D537" s="59" t="s">
        <v>743</v>
      </c>
      <c r="E537" s="10">
        <f t="shared" si="9"/>
        <v>12958.58064516129</v>
      </c>
    </row>
    <row r="538" spans="1:6">
      <c r="A538" s="8" t="s">
        <v>781</v>
      </c>
      <c r="B538" s="9" t="s">
        <v>782</v>
      </c>
      <c r="C538" s="9" t="s">
        <v>294</v>
      </c>
      <c r="D538" s="59" t="s">
        <v>783</v>
      </c>
      <c r="E538" s="10">
        <f t="shared" si="9"/>
        <v>12755.354838709678</v>
      </c>
    </row>
    <row r="539" spans="1:6">
      <c r="A539" s="8" t="s">
        <v>1055</v>
      </c>
      <c r="B539" s="9" t="s">
        <v>1056</v>
      </c>
      <c r="C539" s="9" t="s">
        <v>294</v>
      </c>
      <c r="D539" s="59" t="s">
        <v>1057</v>
      </c>
      <c r="E539" s="10">
        <f t="shared" si="9"/>
        <v>11706.387096774193</v>
      </c>
    </row>
    <row r="540" spans="1:6">
      <c r="A540" s="8" t="s">
        <v>1103</v>
      </c>
      <c r="B540" s="9" t="s">
        <v>1104</v>
      </c>
      <c r="C540" s="9" t="s">
        <v>294</v>
      </c>
      <c r="D540" s="59" t="s">
        <v>1105</v>
      </c>
      <c r="E540" s="10">
        <f t="shared" si="9"/>
        <v>11521.612903225807</v>
      </c>
    </row>
    <row r="541" spans="1:6">
      <c r="A541" s="8" t="s">
        <v>1112</v>
      </c>
      <c r="B541" s="9" t="s">
        <v>1113</v>
      </c>
      <c r="C541" s="9" t="s">
        <v>294</v>
      </c>
      <c r="D541" s="59" t="s">
        <v>1114</v>
      </c>
      <c r="E541" s="10">
        <f t="shared" si="9"/>
        <v>11506.258064516129</v>
      </c>
    </row>
    <row r="542" spans="1:6">
      <c r="A542" s="8" t="s">
        <v>1136</v>
      </c>
      <c r="B542" s="9" t="s">
        <v>1137</v>
      </c>
      <c r="C542" s="9" t="s">
        <v>294</v>
      </c>
      <c r="D542" s="59" t="s">
        <v>1138</v>
      </c>
      <c r="E542" s="10">
        <f t="shared" si="9"/>
        <v>11396.935483870968</v>
      </c>
    </row>
    <row r="543" spans="1:6">
      <c r="A543" s="8" t="s">
        <v>1338</v>
      </c>
      <c r="B543" s="9" t="s">
        <v>1339</v>
      </c>
      <c r="C543" s="9" t="s">
        <v>294</v>
      </c>
      <c r="D543" s="59" t="s">
        <v>1340</v>
      </c>
      <c r="E543" s="10">
        <f t="shared" si="9"/>
        <v>10638</v>
      </c>
    </row>
    <row r="544" spans="1:6">
      <c r="A544" s="11" t="s">
        <v>1415</v>
      </c>
      <c r="B544" s="12" t="s">
        <v>1416</v>
      </c>
      <c r="C544" s="12" t="s">
        <v>294</v>
      </c>
      <c r="D544" s="61" t="s">
        <v>1417</v>
      </c>
      <c r="E544" s="13">
        <f t="shared" si="9"/>
        <v>10381.838709677419</v>
      </c>
    </row>
    <row r="545" spans="1:6">
      <c r="A545" s="5" t="s">
        <v>106</v>
      </c>
      <c r="B545" s="6" t="s">
        <v>107</v>
      </c>
      <c r="C545" s="6" t="s">
        <v>108</v>
      </c>
      <c r="D545" s="58" t="s">
        <v>109</v>
      </c>
      <c r="E545" s="7">
        <f t="shared" si="9"/>
        <v>19611.032258064515</v>
      </c>
      <c r="F545" s="15">
        <f>7/12</f>
        <v>0.58333333333333337</v>
      </c>
    </row>
    <row r="546" spans="1:6">
      <c r="A546" s="8" t="s">
        <v>370</v>
      </c>
      <c r="B546" s="9" t="s">
        <v>371</v>
      </c>
      <c r="C546" s="9" t="s">
        <v>108</v>
      </c>
      <c r="D546" s="59" t="s">
        <v>372</v>
      </c>
      <c r="E546" s="10">
        <f t="shared" si="9"/>
        <v>15478.677419354839</v>
      </c>
    </row>
    <row r="547" spans="1:6">
      <c r="A547" s="8" t="s">
        <v>410</v>
      </c>
      <c r="B547" s="9" t="s">
        <v>411</v>
      </c>
      <c r="C547" s="9" t="s">
        <v>108</v>
      </c>
      <c r="D547" s="59" t="s">
        <v>412</v>
      </c>
      <c r="E547" s="10">
        <f t="shared" si="9"/>
        <v>15012</v>
      </c>
    </row>
    <row r="548" spans="1:6">
      <c r="A548" s="8" t="s">
        <v>541</v>
      </c>
      <c r="B548" s="9" t="s">
        <v>542</v>
      </c>
      <c r="C548" s="9" t="s">
        <v>108</v>
      </c>
      <c r="D548" s="59" t="s">
        <v>543</v>
      </c>
      <c r="E548" s="10">
        <f t="shared" si="9"/>
        <v>14034.41935483871</v>
      </c>
    </row>
    <row r="549" spans="1:6">
      <c r="A549" s="8" t="s">
        <v>1169</v>
      </c>
      <c r="B549" s="9" t="s">
        <v>1170</v>
      </c>
      <c r="C549" s="9" t="s">
        <v>108</v>
      </c>
      <c r="D549" s="59" t="s">
        <v>1171</v>
      </c>
      <c r="E549" s="10">
        <f t="shared" si="9"/>
        <v>11254.258064516129</v>
      </c>
    </row>
    <row r="550" spans="1:6">
      <c r="A550" s="8" t="s">
        <v>1394</v>
      </c>
      <c r="B550" s="9" t="s">
        <v>1395</v>
      </c>
      <c r="C550" s="9" t="s">
        <v>108</v>
      </c>
      <c r="D550" s="59" t="s">
        <v>1396</v>
      </c>
      <c r="E550" s="10">
        <f t="shared" si="9"/>
        <v>10446.709677419354</v>
      </c>
    </row>
    <row r="551" spans="1:6">
      <c r="A551" s="8" t="s">
        <v>1484</v>
      </c>
      <c r="B551" s="9" t="s">
        <v>1485</v>
      </c>
      <c r="C551" s="9" t="s">
        <v>108</v>
      </c>
      <c r="D551" s="59" t="s">
        <v>1486</v>
      </c>
      <c r="E551" s="10">
        <f t="shared" si="9"/>
        <v>10119.129032258064</v>
      </c>
    </row>
    <row r="552" spans="1:6">
      <c r="A552" s="8" t="s">
        <v>1640</v>
      </c>
      <c r="B552" s="9" t="s">
        <v>1641</v>
      </c>
      <c r="C552" s="9" t="s">
        <v>108</v>
      </c>
      <c r="D552" s="59" t="s">
        <v>1642</v>
      </c>
      <c r="E552" s="10">
        <f t="shared" si="9"/>
        <v>9451.5161290322576</v>
      </c>
    </row>
    <row r="553" spans="1:6">
      <c r="A553" s="8" t="s">
        <v>1799</v>
      </c>
      <c r="B553" s="9" t="s">
        <v>1800</v>
      </c>
      <c r="C553" s="9" t="s">
        <v>108</v>
      </c>
      <c r="D553" s="59" t="s">
        <v>1801</v>
      </c>
      <c r="E553" s="10">
        <f t="shared" si="9"/>
        <v>8858.8064516129034</v>
      </c>
    </row>
    <row r="554" spans="1:6">
      <c r="A554" s="8" t="s">
        <v>1844</v>
      </c>
      <c r="B554" s="9" t="s">
        <v>1845</v>
      </c>
      <c r="C554" s="9" t="s">
        <v>108</v>
      </c>
      <c r="D554" s="59" t="s">
        <v>1846</v>
      </c>
      <c r="E554" s="10">
        <f t="shared" si="9"/>
        <v>8670.677419354839</v>
      </c>
    </row>
    <row r="555" spans="1:6">
      <c r="A555" s="8" t="s">
        <v>1871</v>
      </c>
      <c r="B555" s="9" t="s">
        <v>1872</v>
      </c>
      <c r="C555" s="9" t="s">
        <v>108</v>
      </c>
      <c r="D555" s="59" t="s">
        <v>1873</v>
      </c>
      <c r="E555" s="10">
        <f t="shared" si="9"/>
        <v>8549.322580645161</v>
      </c>
    </row>
    <row r="556" spans="1:6">
      <c r="A556" s="11" t="s">
        <v>1928</v>
      </c>
      <c r="B556" s="12" t="s">
        <v>1929</v>
      </c>
      <c r="C556" s="12" t="s">
        <v>108</v>
      </c>
      <c r="D556" s="61" t="s">
        <v>1930</v>
      </c>
      <c r="E556" s="13">
        <f t="shared" si="9"/>
        <v>8353.1290322580644</v>
      </c>
    </row>
    <row r="557" spans="1:6">
      <c r="A557" s="5" t="s">
        <v>94</v>
      </c>
      <c r="B557" s="6" t="s">
        <v>95</v>
      </c>
      <c r="C557" s="6" t="s">
        <v>96</v>
      </c>
      <c r="D557" s="58" t="s">
        <v>97</v>
      </c>
      <c r="E557" s="7">
        <f t="shared" si="9"/>
        <v>20041.483870967742</v>
      </c>
      <c r="F557" s="15">
        <f>13/13</f>
        <v>1</v>
      </c>
    </row>
    <row r="558" spans="1:6">
      <c r="A558" s="8" t="s">
        <v>147</v>
      </c>
      <c r="B558" s="9" t="s">
        <v>148</v>
      </c>
      <c r="C558" s="9" t="s">
        <v>96</v>
      </c>
      <c r="D558" s="59" t="s">
        <v>149</v>
      </c>
      <c r="E558" s="10">
        <f t="shared" si="9"/>
        <v>18714.419354838708</v>
      </c>
    </row>
    <row r="559" spans="1:6">
      <c r="A559" s="8" t="s">
        <v>209</v>
      </c>
      <c r="B559" s="9" t="s">
        <v>210</v>
      </c>
      <c r="C559" s="9" t="s">
        <v>96</v>
      </c>
      <c r="D559" s="59" t="s">
        <v>211</v>
      </c>
      <c r="E559" s="10">
        <f t="shared" si="9"/>
        <v>17503.225806451614</v>
      </c>
    </row>
    <row r="560" spans="1:6">
      <c r="A560" s="8" t="s">
        <v>263</v>
      </c>
      <c r="B560" s="9" t="s">
        <v>264</v>
      </c>
      <c r="C560" s="9" t="s">
        <v>96</v>
      </c>
      <c r="D560" s="59" t="s">
        <v>265</v>
      </c>
      <c r="E560" s="10">
        <f t="shared" si="9"/>
        <v>16722.935483870966</v>
      </c>
    </row>
    <row r="561" spans="1:6">
      <c r="A561" s="8" t="s">
        <v>394</v>
      </c>
      <c r="B561" s="9" t="s">
        <v>395</v>
      </c>
      <c r="C561" s="9" t="s">
        <v>96</v>
      </c>
      <c r="D561" s="59" t="s">
        <v>396</v>
      </c>
      <c r="E561" s="10">
        <f t="shared" si="9"/>
        <v>15142.41935483871</v>
      </c>
    </row>
    <row r="562" spans="1:6">
      <c r="A562" s="8" t="s">
        <v>485</v>
      </c>
      <c r="B562" s="9" t="s">
        <v>486</v>
      </c>
      <c r="C562" s="9" t="s">
        <v>96</v>
      </c>
      <c r="D562" s="59" t="s">
        <v>487</v>
      </c>
      <c r="E562" s="10">
        <f t="shared" si="9"/>
        <v>14306.870967741936</v>
      </c>
    </row>
    <row r="563" spans="1:6">
      <c r="A563" s="8" t="s">
        <v>529</v>
      </c>
      <c r="B563" s="9" t="s">
        <v>530</v>
      </c>
      <c r="C563" s="9" t="s">
        <v>96</v>
      </c>
      <c r="D563" s="59" t="s">
        <v>531</v>
      </c>
      <c r="E563" s="10">
        <f t="shared" si="9"/>
        <v>14088.41935483871</v>
      </c>
    </row>
    <row r="564" spans="1:6">
      <c r="A564" s="8" t="s">
        <v>535</v>
      </c>
      <c r="B564" s="9" t="s">
        <v>536</v>
      </c>
      <c r="C564" s="9" t="s">
        <v>96</v>
      </c>
      <c r="D564" s="59" t="s">
        <v>537</v>
      </c>
      <c r="E564" s="10">
        <f t="shared" si="9"/>
        <v>14061.741935483871</v>
      </c>
    </row>
    <row r="565" spans="1:6">
      <c r="A565" s="8" t="s">
        <v>544</v>
      </c>
      <c r="B565" s="9" t="s">
        <v>545</v>
      </c>
      <c r="C565" s="9" t="s">
        <v>96</v>
      </c>
      <c r="D565" s="59" t="s">
        <v>546</v>
      </c>
      <c r="E565" s="10">
        <f t="shared" si="9"/>
        <v>14030.322580645161</v>
      </c>
    </row>
    <row r="566" spans="1:6">
      <c r="A566" s="8" t="s">
        <v>563</v>
      </c>
      <c r="B566" s="9" t="s">
        <v>564</v>
      </c>
      <c r="C566" s="9" t="s">
        <v>96</v>
      </c>
      <c r="D566" s="59" t="s">
        <v>565</v>
      </c>
      <c r="E566" s="10">
        <f t="shared" si="9"/>
        <v>13958.41935483871</v>
      </c>
    </row>
    <row r="567" spans="1:6">
      <c r="A567" s="8" t="s">
        <v>586</v>
      </c>
      <c r="B567" s="9" t="s">
        <v>587</v>
      </c>
      <c r="C567" s="9" t="s">
        <v>96</v>
      </c>
      <c r="D567" s="59" t="s">
        <v>588</v>
      </c>
      <c r="E567" s="10">
        <f t="shared" si="9"/>
        <v>13790.967741935483</v>
      </c>
    </row>
    <row r="568" spans="1:6">
      <c r="A568" s="8" t="s">
        <v>754</v>
      </c>
      <c r="B568" s="9" t="s">
        <v>755</v>
      </c>
      <c r="C568" s="9" t="s">
        <v>96</v>
      </c>
      <c r="D568" s="59" t="s">
        <v>756</v>
      </c>
      <c r="E568" s="10">
        <f t="shared" si="9"/>
        <v>12916.354838709678</v>
      </c>
    </row>
    <row r="569" spans="1:6">
      <c r="A569" s="11" t="s">
        <v>1067</v>
      </c>
      <c r="B569" s="12" t="s">
        <v>1068</v>
      </c>
      <c r="C569" s="12" t="s">
        <v>96</v>
      </c>
      <c r="D569" s="61" t="s">
        <v>1069</v>
      </c>
      <c r="E569" s="13">
        <f t="shared" si="9"/>
        <v>11665.548387096775</v>
      </c>
    </row>
    <row r="570" spans="1:6">
      <c r="A570" s="5" t="s">
        <v>335</v>
      </c>
      <c r="B570" s="6" t="s">
        <v>336</v>
      </c>
      <c r="C570" s="6" t="s">
        <v>337</v>
      </c>
      <c r="D570" s="58" t="s">
        <v>338</v>
      </c>
      <c r="E570" s="7">
        <f t="shared" si="9"/>
        <v>15826.322580645161</v>
      </c>
      <c r="F570" s="15">
        <f>2/3</f>
        <v>0.66666666666666663</v>
      </c>
    </row>
    <row r="571" spans="1:6">
      <c r="A571" s="8" t="s">
        <v>1463</v>
      </c>
      <c r="B571" s="9" t="s">
        <v>1464</v>
      </c>
      <c r="C571" s="9" t="s">
        <v>337</v>
      </c>
      <c r="D571" s="59" t="s">
        <v>1465</v>
      </c>
      <c r="E571" s="10">
        <f t="shared" si="9"/>
        <v>10202.161290322581</v>
      </c>
    </row>
    <row r="572" spans="1:6">
      <c r="A572" s="11" t="s">
        <v>1604</v>
      </c>
      <c r="B572" s="12" t="s">
        <v>1605</v>
      </c>
      <c r="C572" s="12" t="s">
        <v>337</v>
      </c>
      <c r="D572" s="61" t="s">
        <v>1606</v>
      </c>
      <c r="E572" s="13">
        <f t="shared" si="9"/>
        <v>9625.4838709677424</v>
      </c>
    </row>
    <row r="573" spans="1:6">
      <c r="A573" s="5" t="s">
        <v>46</v>
      </c>
      <c r="B573" s="6" t="s">
        <v>47</v>
      </c>
      <c r="C573" s="38" t="s">
        <v>48</v>
      </c>
      <c r="D573" s="58" t="s">
        <v>49</v>
      </c>
      <c r="E573" s="7">
        <f t="shared" si="9"/>
        <v>23122.83870967742</v>
      </c>
      <c r="F573" s="39">
        <f>16/22</f>
        <v>0.72727272727272729</v>
      </c>
    </row>
    <row r="574" spans="1:6">
      <c r="A574" s="8" t="s">
        <v>58</v>
      </c>
      <c r="B574" s="9" t="s">
        <v>59</v>
      </c>
      <c r="C574" s="9" t="s">
        <v>48</v>
      </c>
      <c r="D574" s="59" t="s">
        <v>60</v>
      </c>
      <c r="E574" s="10">
        <f t="shared" si="9"/>
        <v>22530.709677419356</v>
      </c>
    </row>
    <row r="575" spans="1:6">
      <c r="A575" s="8" t="s">
        <v>228</v>
      </c>
      <c r="B575" s="9" t="s">
        <v>229</v>
      </c>
      <c r="C575" s="9" t="s">
        <v>48</v>
      </c>
      <c r="D575" s="59" t="s">
        <v>230</v>
      </c>
      <c r="E575" s="10">
        <f t="shared" si="9"/>
        <v>17236.645161290322</v>
      </c>
    </row>
    <row r="576" spans="1:6">
      <c r="A576" s="8" t="s">
        <v>296</v>
      </c>
      <c r="B576" s="9" t="s">
        <v>297</v>
      </c>
      <c r="C576" s="9" t="s">
        <v>48</v>
      </c>
      <c r="D576" s="59" t="s">
        <v>298</v>
      </c>
      <c r="E576" s="10">
        <f t="shared" si="9"/>
        <v>16347.774193548386</v>
      </c>
    </row>
    <row r="577" spans="1:6">
      <c r="A577" s="8" t="s">
        <v>318</v>
      </c>
      <c r="B577" s="9" t="s">
        <v>319</v>
      </c>
      <c r="C577" s="9" t="s">
        <v>48</v>
      </c>
      <c r="D577" s="59" t="s">
        <v>320</v>
      </c>
      <c r="E577" s="10">
        <f t="shared" si="9"/>
        <v>15994.709677419354</v>
      </c>
    </row>
    <row r="578" spans="1:6">
      <c r="A578" s="8" t="s">
        <v>420</v>
      </c>
      <c r="B578" s="9" t="s">
        <v>421</v>
      </c>
      <c r="C578" s="9" t="s">
        <v>48</v>
      </c>
      <c r="D578" s="59" t="s">
        <v>422</v>
      </c>
      <c r="E578" s="10">
        <f t="shared" si="9"/>
        <v>14875.193548387097</v>
      </c>
    </row>
    <row r="579" spans="1:6">
      <c r="A579" s="8" t="s">
        <v>499</v>
      </c>
      <c r="B579" s="9" t="s">
        <v>500</v>
      </c>
      <c r="C579" s="9" t="s">
        <v>48</v>
      </c>
      <c r="D579" s="59" t="s">
        <v>501</v>
      </c>
      <c r="E579" s="10">
        <f t="shared" si="9"/>
        <v>14263.096774193549</v>
      </c>
    </row>
    <row r="580" spans="1:6">
      <c r="A580" s="8" t="s">
        <v>523</v>
      </c>
      <c r="B580" s="9" t="s">
        <v>524</v>
      </c>
      <c r="C580" s="9" t="s">
        <v>48</v>
      </c>
      <c r="D580" s="59" t="s">
        <v>525</v>
      </c>
      <c r="E580" s="10">
        <f t="shared" si="9"/>
        <v>14097.516129032258</v>
      </c>
    </row>
    <row r="581" spans="1:6">
      <c r="A581" s="8" t="s">
        <v>538</v>
      </c>
      <c r="B581" s="9" t="s">
        <v>539</v>
      </c>
      <c r="C581" s="9" t="s">
        <v>48</v>
      </c>
      <c r="D581" s="59" t="s">
        <v>540</v>
      </c>
      <c r="E581" s="10">
        <f t="shared" si="9"/>
        <v>14049.129032258064</v>
      </c>
    </row>
    <row r="582" spans="1:6">
      <c r="A582" s="8" t="s">
        <v>732</v>
      </c>
      <c r="B582" s="9" t="s">
        <v>733</v>
      </c>
      <c r="C582" s="9" t="s">
        <v>48</v>
      </c>
      <c r="D582" s="59" t="s">
        <v>734</v>
      </c>
      <c r="E582" s="10">
        <f t="shared" si="9"/>
        <v>13036.096774193549</v>
      </c>
    </row>
    <row r="583" spans="1:6">
      <c r="A583" s="8" t="s">
        <v>889</v>
      </c>
      <c r="B583" s="9" t="s">
        <v>890</v>
      </c>
      <c r="C583" s="9" t="s">
        <v>48</v>
      </c>
      <c r="D583" s="59" t="s">
        <v>891</v>
      </c>
      <c r="E583" s="10">
        <f t="shared" si="9"/>
        <v>12354.387096774193</v>
      </c>
    </row>
    <row r="584" spans="1:6">
      <c r="A584" s="8" t="s">
        <v>1010</v>
      </c>
      <c r="B584" s="9" t="s">
        <v>1011</v>
      </c>
      <c r="C584" s="9" t="s">
        <v>48</v>
      </c>
      <c r="D584" s="59" t="s">
        <v>1012</v>
      </c>
      <c r="E584" s="10">
        <f t="shared" si="9"/>
        <v>11836.258064516129</v>
      </c>
    </row>
    <row r="585" spans="1:6">
      <c r="A585" s="8" t="s">
        <v>1139</v>
      </c>
      <c r="B585" s="9" t="s">
        <v>1140</v>
      </c>
      <c r="C585" s="9" t="s">
        <v>48</v>
      </c>
      <c r="D585" s="59" t="s">
        <v>1141</v>
      </c>
      <c r="E585" s="10">
        <f t="shared" ref="E585:E648" si="10">D585/31</f>
        <v>11388.903225806451</v>
      </c>
    </row>
    <row r="586" spans="1:6">
      <c r="A586" s="8" t="s">
        <v>1263</v>
      </c>
      <c r="B586" s="9" t="s">
        <v>1264</v>
      </c>
      <c r="C586" s="9" t="s">
        <v>48</v>
      </c>
      <c r="D586" s="59" t="s">
        <v>1265</v>
      </c>
      <c r="E586" s="10">
        <f t="shared" si="10"/>
        <v>10913.838709677419</v>
      </c>
    </row>
    <row r="587" spans="1:6">
      <c r="A587" s="8" t="s">
        <v>1272</v>
      </c>
      <c r="B587" s="9" t="s">
        <v>1273</v>
      </c>
      <c r="C587" s="9" t="s">
        <v>48</v>
      </c>
      <c r="D587" s="59" t="s">
        <v>1274</v>
      </c>
      <c r="E587" s="10">
        <f t="shared" si="10"/>
        <v>10860.387096774193</v>
      </c>
    </row>
    <row r="588" spans="1:6">
      <c r="A588" s="8" t="s">
        <v>1538</v>
      </c>
      <c r="B588" s="9" t="s">
        <v>1539</v>
      </c>
      <c r="C588" s="9" t="s">
        <v>48</v>
      </c>
      <c r="D588" s="59" t="s">
        <v>1540</v>
      </c>
      <c r="E588" s="10">
        <f t="shared" si="10"/>
        <v>9879.4193548387102</v>
      </c>
    </row>
    <row r="589" spans="1:6">
      <c r="A589" s="8" t="s">
        <v>1568</v>
      </c>
      <c r="B589" s="9" t="s">
        <v>1569</v>
      </c>
      <c r="C589" s="9" t="s">
        <v>48</v>
      </c>
      <c r="D589" s="59" t="s">
        <v>1570</v>
      </c>
      <c r="E589" s="10">
        <f t="shared" si="10"/>
        <v>9762.0645161290322</v>
      </c>
    </row>
    <row r="590" spans="1:6">
      <c r="A590" s="8" t="s">
        <v>1709</v>
      </c>
      <c r="B590" s="9" t="s">
        <v>1710</v>
      </c>
      <c r="C590" s="9" t="s">
        <v>48</v>
      </c>
      <c r="D590" s="59" t="s">
        <v>1711</v>
      </c>
      <c r="E590" s="10">
        <f t="shared" si="10"/>
        <v>9219.0645161290322</v>
      </c>
    </row>
    <row r="591" spans="1:6" s="28" customFormat="1">
      <c r="A591" s="25" t="s">
        <v>1730</v>
      </c>
      <c r="B591" s="26" t="s">
        <v>1731</v>
      </c>
      <c r="C591" s="26" t="s">
        <v>48</v>
      </c>
      <c r="D591" s="60" t="s">
        <v>1732</v>
      </c>
      <c r="E591" s="27">
        <f t="shared" si="10"/>
        <v>9129.677419354839</v>
      </c>
      <c r="F591" s="18"/>
    </row>
    <row r="592" spans="1:6">
      <c r="A592" s="8" t="s">
        <v>1850</v>
      </c>
      <c r="B592" s="9" t="s">
        <v>1851</v>
      </c>
      <c r="C592" s="9" t="s">
        <v>48</v>
      </c>
      <c r="D592" s="59" t="s">
        <v>1852</v>
      </c>
      <c r="E592" s="10">
        <f t="shared" si="10"/>
        <v>8646.677419354839</v>
      </c>
    </row>
    <row r="593" spans="1:6">
      <c r="A593" s="8" t="s">
        <v>2478</v>
      </c>
      <c r="B593" s="9" t="s">
        <v>2479</v>
      </c>
      <c r="C593" s="9" t="s">
        <v>48</v>
      </c>
      <c r="D593" s="59" t="s">
        <v>2480</v>
      </c>
      <c r="E593" s="10">
        <f t="shared" si="10"/>
        <v>2747.7741935483873</v>
      </c>
    </row>
    <row r="594" spans="1:6">
      <c r="A594" s="11" t="s">
        <v>2484</v>
      </c>
      <c r="B594" s="12" t="s">
        <v>2485</v>
      </c>
      <c r="C594" s="12" t="s">
        <v>48</v>
      </c>
      <c r="D594" s="61" t="s">
        <v>2486</v>
      </c>
      <c r="E594" s="13">
        <f t="shared" si="10"/>
        <v>2556.0967741935483</v>
      </c>
    </row>
    <row r="595" spans="1:6">
      <c r="A595" s="5" t="s">
        <v>3</v>
      </c>
      <c r="B595" s="6" t="s">
        <v>4</v>
      </c>
      <c r="C595" s="6" t="s">
        <v>5</v>
      </c>
      <c r="D595" s="58" t="s">
        <v>6</v>
      </c>
      <c r="E595" s="7">
        <f t="shared" si="10"/>
        <v>40236.419354838712</v>
      </c>
      <c r="F595" s="15">
        <f>5/6</f>
        <v>0.83333333333333337</v>
      </c>
    </row>
    <row r="596" spans="1:6" s="28" customFormat="1">
      <c r="A596" s="25" t="s">
        <v>315</v>
      </c>
      <c r="B596" s="26" t="s">
        <v>316</v>
      </c>
      <c r="C596" s="26" t="s">
        <v>5</v>
      </c>
      <c r="D596" s="60" t="s">
        <v>317</v>
      </c>
      <c r="E596" s="27">
        <f t="shared" si="10"/>
        <v>16057</v>
      </c>
      <c r="F596" s="18"/>
    </row>
    <row r="597" spans="1:6">
      <c r="A597" s="8" t="s">
        <v>925</v>
      </c>
      <c r="B597" s="9" t="s">
        <v>926</v>
      </c>
      <c r="C597" s="9" t="s">
        <v>5</v>
      </c>
      <c r="D597" s="59" t="s">
        <v>927</v>
      </c>
      <c r="E597" s="10">
        <f t="shared" si="10"/>
        <v>12174.290322580646</v>
      </c>
    </row>
    <row r="598" spans="1:6">
      <c r="A598" s="8" t="s">
        <v>937</v>
      </c>
      <c r="B598" s="9" t="s">
        <v>938</v>
      </c>
      <c r="C598" s="9" t="s">
        <v>5</v>
      </c>
      <c r="D598" s="59" t="s">
        <v>939</v>
      </c>
      <c r="E598" s="10">
        <f t="shared" si="10"/>
        <v>12112.838709677419</v>
      </c>
    </row>
    <row r="599" spans="1:6">
      <c r="A599" s="8" t="s">
        <v>1124</v>
      </c>
      <c r="B599" s="9" t="s">
        <v>1125</v>
      </c>
      <c r="C599" s="9" t="s">
        <v>5</v>
      </c>
      <c r="D599" s="59" t="s">
        <v>1126</v>
      </c>
      <c r="E599" s="10">
        <f t="shared" si="10"/>
        <v>11437.387096774193</v>
      </c>
    </row>
    <row r="600" spans="1:6">
      <c r="A600" s="11" t="s">
        <v>1535</v>
      </c>
      <c r="B600" s="12" t="s">
        <v>1536</v>
      </c>
      <c r="C600" s="12" t="s">
        <v>5</v>
      </c>
      <c r="D600" s="61" t="s">
        <v>1537</v>
      </c>
      <c r="E600" s="13">
        <f t="shared" si="10"/>
        <v>9889.1290322580644</v>
      </c>
    </row>
    <row r="601" spans="1:6">
      <c r="A601" s="5" t="s">
        <v>199</v>
      </c>
      <c r="B601" s="6" t="s">
        <v>200</v>
      </c>
      <c r="C601" s="6" t="s">
        <v>201</v>
      </c>
      <c r="D601" s="58" t="s">
        <v>202</v>
      </c>
      <c r="E601" s="7">
        <f t="shared" si="10"/>
        <v>17522.387096774193</v>
      </c>
      <c r="F601" s="15">
        <f>9/10</f>
        <v>0.9</v>
      </c>
    </row>
    <row r="602" spans="1:6">
      <c r="A602" s="8" t="s">
        <v>212</v>
      </c>
      <c r="B602" s="9" t="s">
        <v>213</v>
      </c>
      <c r="C602" s="9" t="s">
        <v>201</v>
      </c>
      <c r="D602" s="59" t="s">
        <v>214</v>
      </c>
      <c r="E602" s="10">
        <f t="shared" si="10"/>
        <v>17407.645161290322</v>
      </c>
    </row>
    <row r="603" spans="1:6">
      <c r="A603" s="8" t="s">
        <v>254</v>
      </c>
      <c r="B603" s="9" t="s">
        <v>255</v>
      </c>
      <c r="C603" s="9" t="s">
        <v>201</v>
      </c>
      <c r="D603" s="59" t="s">
        <v>256</v>
      </c>
      <c r="E603" s="10">
        <f t="shared" si="10"/>
        <v>16796</v>
      </c>
    </row>
    <row r="604" spans="1:6">
      <c r="A604" s="8" t="s">
        <v>364</v>
      </c>
      <c r="B604" s="9" t="s">
        <v>365</v>
      </c>
      <c r="C604" s="9" t="s">
        <v>201</v>
      </c>
      <c r="D604" s="59" t="s">
        <v>366</v>
      </c>
      <c r="E604" s="10">
        <f t="shared" si="10"/>
        <v>15515.612903225807</v>
      </c>
    </row>
    <row r="605" spans="1:6">
      <c r="A605" s="8" t="s">
        <v>844</v>
      </c>
      <c r="B605" s="9" t="s">
        <v>845</v>
      </c>
      <c r="C605" s="9" t="s">
        <v>201</v>
      </c>
      <c r="D605" s="59" t="s">
        <v>846</v>
      </c>
      <c r="E605" s="10">
        <f t="shared" si="10"/>
        <v>12506.58064516129</v>
      </c>
    </row>
    <row r="606" spans="1:6">
      <c r="A606" s="8" t="s">
        <v>946</v>
      </c>
      <c r="B606" s="9" t="s">
        <v>947</v>
      </c>
      <c r="C606" s="9" t="s">
        <v>201</v>
      </c>
      <c r="D606" s="59" t="s">
        <v>948</v>
      </c>
      <c r="E606" s="10">
        <f t="shared" si="10"/>
        <v>12073.193548387097</v>
      </c>
    </row>
    <row r="607" spans="1:6">
      <c r="A607" s="8" t="s">
        <v>964</v>
      </c>
      <c r="B607" s="9" t="s">
        <v>965</v>
      </c>
      <c r="C607" s="9" t="s">
        <v>201</v>
      </c>
      <c r="D607" s="59" t="s">
        <v>966</v>
      </c>
      <c r="E607" s="10">
        <f t="shared" si="10"/>
        <v>12000.935483870968</v>
      </c>
    </row>
    <row r="608" spans="1:6">
      <c r="A608" s="8" t="s">
        <v>1260</v>
      </c>
      <c r="B608" s="9" t="s">
        <v>1261</v>
      </c>
      <c r="C608" s="9" t="s">
        <v>201</v>
      </c>
      <c r="D608" s="59" t="s">
        <v>1262</v>
      </c>
      <c r="E608" s="10">
        <f t="shared" si="10"/>
        <v>10937.290322580646</v>
      </c>
    </row>
    <row r="609" spans="1:6">
      <c r="A609" s="8" t="s">
        <v>1364</v>
      </c>
      <c r="B609" s="9" t="s">
        <v>1365</v>
      </c>
      <c r="C609" s="9" t="s">
        <v>201</v>
      </c>
      <c r="D609" s="59" t="s">
        <v>1366</v>
      </c>
      <c r="E609" s="10">
        <f t="shared" si="10"/>
        <v>10557.58064516129</v>
      </c>
    </row>
    <row r="610" spans="1:6">
      <c r="A610" s="11" t="s">
        <v>2083</v>
      </c>
      <c r="B610" s="12" t="s">
        <v>2084</v>
      </c>
      <c r="C610" s="12" t="s">
        <v>201</v>
      </c>
      <c r="D610" s="61" t="s">
        <v>2085</v>
      </c>
      <c r="E610" s="13">
        <f t="shared" si="10"/>
        <v>7486.7096774193551</v>
      </c>
    </row>
    <row r="611" spans="1:6">
      <c r="A611" s="5" t="s">
        <v>38</v>
      </c>
      <c r="B611" s="6" t="s">
        <v>39</v>
      </c>
      <c r="C611" s="6" t="s">
        <v>40</v>
      </c>
      <c r="D611" s="58" t="s">
        <v>41</v>
      </c>
      <c r="E611" s="7">
        <f t="shared" si="10"/>
        <v>24762.580645161292</v>
      </c>
      <c r="F611" s="15">
        <f>7/10</f>
        <v>0.7</v>
      </c>
    </row>
    <row r="612" spans="1:6">
      <c r="A612" s="8" t="s">
        <v>161</v>
      </c>
      <c r="B612" s="9" t="s">
        <v>162</v>
      </c>
      <c r="C612" s="9" t="s">
        <v>40</v>
      </c>
      <c r="D612" s="59" t="s">
        <v>163</v>
      </c>
      <c r="E612" s="10">
        <f t="shared" si="10"/>
        <v>18431.774193548386</v>
      </c>
    </row>
    <row r="613" spans="1:6">
      <c r="A613" s="8" t="s">
        <v>345</v>
      </c>
      <c r="B613" s="9" t="s">
        <v>346</v>
      </c>
      <c r="C613" s="9" t="s">
        <v>40</v>
      </c>
      <c r="D613" s="59" t="s">
        <v>347</v>
      </c>
      <c r="E613" s="10">
        <f t="shared" si="10"/>
        <v>15676.967741935483</v>
      </c>
    </row>
    <row r="614" spans="1:6">
      <c r="A614" s="8" t="s">
        <v>907</v>
      </c>
      <c r="B614" s="9" t="s">
        <v>908</v>
      </c>
      <c r="C614" s="9" t="s">
        <v>40</v>
      </c>
      <c r="D614" s="59" t="s">
        <v>909</v>
      </c>
      <c r="E614" s="10">
        <f t="shared" si="10"/>
        <v>12268.41935483871</v>
      </c>
    </row>
    <row r="615" spans="1:6">
      <c r="A615" s="8" t="s">
        <v>1091</v>
      </c>
      <c r="B615" s="9" t="s">
        <v>1092</v>
      </c>
      <c r="C615" s="9" t="s">
        <v>40</v>
      </c>
      <c r="D615" s="59" t="s">
        <v>1093</v>
      </c>
      <c r="E615" s="10">
        <f t="shared" si="10"/>
        <v>11603.806451612903</v>
      </c>
    </row>
    <row r="616" spans="1:6" s="28" customFormat="1">
      <c r="A616" s="25" t="s">
        <v>1193</v>
      </c>
      <c r="B616" s="26" t="s">
        <v>1194</v>
      </c>
      <c r="C616" s="26" t="s">
        <v>40</v>
      </c>
      <c r="D616" s="60" t="s">
        <v>1195</v>
      </c>
      <c r="E616" s="27">
        <f t="shared" si="10"/>
        <v>11190.806451612903</v>
      </c>
      <c r="F616" s="18"/>
    </row>
    <row r="617" spans="1:6">
      <c r="A617" s="8" t="s">
        <v>1493</v>
      </c>
      <c r="B617" s="9" t="s">
        <v>1494</v>
      </c>
      <c r="C617" s="9" t="s">
        <v>40</v>
      </c>
      <c r="D617" s="59" t="s">
        <v>1495</v>
      </c>
      <c r="E617" s="10">
        <f t="shared" si="10"/>
        <v>10091</v>
      </c>
    </row>
    <row r="618" spans="1:6">
      <c r="A618" s="8" t="s">
        <v>1706</v>
      </c>
      <c r="B618" s="9" t="s">
        <v>1707</v>
      </c>
      <c r="C618" s="9" t="s">
        <v>40</v>
      </c>
      <c r="D618" s="59" t="s">
        <v>1708</v>
      </c>
      <c r="E618" s="10">
        <f t="shared" si="10"/>
        <v>9243.645161290322</v>
      </c>
    </row>
    <row r="619" spans="1:6">
      <c r="A619" s="8" t="s">
        <v>2011</v>
      </c>
      <c r="B619" s="9" t="s">
        <v>2012</v>
      </c>
      <c r="C619" s="9" t="s">
        <v>40</v>
      </c>
      <c r="D619" s="59" t="s">
        <v>2013</v>
      </c>
      <c r="E619" s="10">
        <f t="shared" si="10"/>
        <v>7974.0967741935483</v>
      </c>
    </row>
    <row r="620" spans="1:6">
      <c r="A620" s="11" t="s">
        <v>2298</v>
      </c>
      <c r="B620" s="12" t="s">
        <v>2299</v>
      </c>
      <c r="C620" s="12" t="s">
        <v>40</v>
      </c>
      <c r="D620" s="61" t="s">
        <v>2300</v>
      </c>
      <c r="E620" s="13">
        <f t="shared" si="10"/>
        <v>6353.3870967741932</v>
      </c>
    </row>
    <row r="621" spans="1:6">
      <c r="A621" s="5" t="s">
        <v>157</v>
      </c>
      <c r="B621" s="6" t="s">
        <v>158</v>
      </c>
      <c r="C621" s="38" t="s">
        <v>159</v>
      </c>
      <c r="D621" s="58" t="s">
        <v>160</v>
      </c>
      <c r="E621" s="7">
        <f t="shared" si="10"/>
        <v>18484.032258064515</v>
      </c>
      <c r="F621" s="39">
        <f>6/14</f>
        <v>0.42857142857142855</v>
      </c>
    </row>
    <row r="622" spans="1:6">
      <c r="A622" s="8" t="s">
        <v>238</v>
      </c>
      <c r="B622" s="9" t="s">
        <v>239</v>
      </c>
      <c r="C622" s="9" t="s">
        <v>159</v>
      </c>
      <c r="D622" s="59" t="s">
        <v>240</v>
      </c>
      <c r="E622" s="10">
        <f t="shared" si="10"/>
        <v>17113.709677419356</v>
      </c>
    </row>
    <row r="623" spans="1:6">
      <c r="A623" s="8" t="s">
        <v>766</v>
      </c>
      <c r="B623" s="9" t="s">
        <v>767</v>
      </c>
      <c r="C623" s="9" t="s">
        <v>159</v>
      </c>
      <c r="D623" s="59" t="s">
        <v>768</v>
      </c>
      <c r="E623" s="10">
        <f t="shared" si="10"/>
        <v>12874.838709677419</v>
      </c>
    </row>
    <row r="624" spans="1:6">
      <c r="A624" s="8" t="s">
        <v>940</v>
      </c>
      <c r="B624" s="9" t="s">
        <v>941</v>
      </c>
      <c r="C624" s="9" t="s">
        <v>159</v>
      </c>
      <c r="D624" s="59" t="s">
        <v>942</v>
      </c>
      <c r="E624" s="10">
        <f t="shared" si="10"/>
        <v>12102.225806451614</v>
      </c>
    </row>
    <row r="625" spans="1:6">
      <c r="A625" s="8" t="s">
        <v>1571</v>
      </c>
      <c r="B625" s="9" t="s">
        <v>1572</v>
      </c>
      <c r="C625" s="9" t="s">
        <v>159</v>
      </c>
      <c r="D625" s="59" t="s">
        <v>1573</v>
      </c>
      <c r="E625" s="10">
        <f t="shared" si="10"/>
        <v>9751.8387096774186</v>
      </c>
    </row>
    <row r="626" spans="1:6">
      <c r="A626" s="8" t="s">
        <v>1694</v>
      </c>
      <c r="B626" s="9" t="s">
        <v>1695</v>
      </c>
      <c r="C626" s="9" t="s">
        <v>159</v>
      </c>
      <c r="D626" s="59" t="s">
        <v>1696</v>
      </c>
      <c r="E626" s="10">
        <f t="shared" si="10"/>
        <v>9281.032258064517</v>
      </c>
    </row>
    <row r="627" spans="1:6">
      <c r="A627" s="8" t="s">
        <v>1790</v>
      </c>
      <c r="B627" s="9" t="s">
        <v>1791</v>
      </c>
      <c r="C627" s="9" t="s">
        <v>159</v>
      </c>
      <c r="D627" s="59" t="s">
        <v>1792</v>
      </c>
      <c r="E627" s="10">
        <f t="shared" si="10"/>
        <v>8913.4516129032254</v>
      </c>
    </row>
    <row r="628" spans="1:6">
      <c r="A628" s="8" t="s">
        <v>1898</v>
      </c>
      <c r="B628" s="9" t="s">
        <v>1899</v>
      </c>
      <c r="C628" s="9" t="s">
        <v>159</v>
      </c>
      <c r="D628" s="59" t="s">
        <v>1900</v>
      </c>
      <c r="E628" s="10">
        <f t="shared" si="10"/>
        <v>8465.1612903225814</v>
      </c>
    </row>
    <row r="629" spans="1:6">
      <c r="A629" s="8" t="s">
        <v>1963</v>
      </c>
      <c r="B629" s="9" t="s">
        <v>1964</v>
      </c>
      <c r="C629" s="9" t="s">
        <v>159</v>
      </c>
      <c r="D629" s="59" t="s">
        <v>1965</v>
      </c>
      <c r="E629" s="10">
        <f t="shared" si="10"/>
        <v>8177.8387096774195</v>
      </c>
    </row>
    <row r="630" spans="1:6">
      <c r="A630" s="8" t="s">
        <v>2050</v>
      </c>
      <c r="B630" s="9" t="s">
        <v>2051</v>
      </c>
      <c r="C630" s="9" t="s">
        <v>159</v>
      </c>
      <c r="D630" s="59" t="s">
        <v>2052</v>
      </c>
      <c r="E630" s="10">
        <f t="shared" si="10"/>
        <v>7743.6451612903229</v>
      </c>
    </row>
    <row r="631" spans="1:6">
      <c r="A631" s="8" t="s">
        <v>2191</v>
      </c>
      <c r="B631" s="9" t="s">
        <v>2192</v>
      </c>
      <c r="C631" s="9" t="s">
        <v>159</v>
      </c>
      <c r="D631" s="59" t="s">
        <v>2193</v>
      </c>
      <c r="E631" s="10">
        <f t="shared" si="10"/>
        <v>6990.7096774193551</v>
      </c>
    </row>
    <row r="632" spans="1:6" s="28" customFormat="1">
      <c r="A632" s="25" t="s">
        <v>2245</v>
      </c>
      <c r="B632" s="26" t="s">
        <v>2246</v>
      </c>
      <c r="C632" s="26" t="s">
        <v>159</v>
      </c>
      <c r="D632" s="60" t="s">
        <v>2247</v>
      </c>
      <c r="E632" s="27">
        <f t="shared" si="10"/>
        <v>6703.5483870967746</v>
      </c>
      <c r="F632" s="18"/>
    </row>
    <row r="633" spans="1:6" s="28" customFormat="1">
      <c r="A633" s="25" t="s">
        <v>2277</v>
      </c>
      <c r="B633" s="26" t="s">
        <v>2278</v>
      </c>
      <c r="C633" s="26" t="s">
        <v>159</v>
      </c>
      <c r="D633" s="60" t="s">
        <v>2279</v>
      </c>
      <c r="E633" s="27">
        <f t="shared" si="10"/>
        <v>6481.7096774193551</v>
      </c>
      <c r="F633" s="18"/>
    </row>
    <row r="634" spans="1:6">
      <c r="A634" s="11" t="s">
        <v>2439</v>
      </c>
      <c r="B634" s="12" t="s">
        <v>2440</v>
      </c>
      <c r="C634" s="12" t="s">
        <v>159</v>
      </c>
      <c r="D634" s="61" t="s">
        <v>2441</v>
      </c>
      <c r="E634" s="13">
        <f t="shared" si="10"/>
        <v>4525.4516129032254</v>
      </c>
    </row>
    <row r="635" spans="1:6">
      <c r="A635" s="5" t="s">
        <v>1205</v>
      </c>
      <c r="B635" s="6" t="s">
        <v>1206</v>
      </c>
      <c r="C635" s="6" t="s">
        <v>1207</v>
      </c>
      <c r="D635" s="58" t="s">
        <v>1208</v>
      </c>
      <c r="E635" s="7">
        <f t="shared" si="10"/>
        <v>11149.903225806451</v>
      </c>
      <c r="F635" s="15">
        <f>3/9</f>
        <v>0.33333333333333331</v>
      </c>
    </row>
    <row r="636" spans="1:6">
      <c r="A636" s="8" t="s">
        <v>1266</v>
      </c>
      <c r="B636" s="9" t="s">
        <v>1267</v>
      </c>
      <c r="C636" s="9" t="s">
        <v>1207</v>
      </c>
      <c r="D636" s="59" t="s">
        <v>1268</v>
      </c>
      <c r="E636" s="10">
        <f t="shared" si="10"/>
        <v>10910.032258064517</v>
      </c>
    </row>
    <row r="637" spans="1:6" s="28" customFormat="1">
      <c r="A637" s="25" t="s">
        <v>1284</v>
      </c>
      <c r="B637" s="26" t="s">
        <v>1285</v>
      </c>
      <c r="C637" s="26" t="s">
        <v>1207</v>
      </c>
      <c r="D637" s="60" t="s">
        <v>1286</v>
      </c>
      <c r="E637" s="27">
        <f t="shared" si="10"/>
        <v>10824.258064516129</v>
      </c>
      <c r="F637" s="18"/>
    </row>
    <row r="638" spans="1:6">
      <c r="A638" s="8" t="s">
        <v>1577</v>
      </c>
      <c r="B638" s="9" t="s">
        <v>1578</v>
      </c>
      <c r="C638" s="9" t="s">
        <v>1207</v>
      </c>
      <c r="D638" s="59" t="s">
        <v>1579</v>
      </c>
      <c r="E638" s="10">
        <f t="shared" si="10"/>
        <v>9739.8387096774186</v>
      </c>
    </row>
    <row r="639" spans="1:6">
      <c r="A639" s="8" t="s">
        <v>1703</v>
      </c>
      <c r="B639" s="9" t="s">
        <v>1704</v>
      </c>
      <c r="C639" s="9" t="s">
        <v>1207</v>
      </c>
      <c r="D639" s="59" t="s">
        <v>1705</v>
      </c>
      <c r="E639" s="10">
        <f t="shared" si="10"/>
        <v>9249.4516129032254</v>
      </c>
    </row>
    <row r="640" spans="1:6">
      <c r="A640" s="8" t="s">
        <v>1841</v>
      </c>
      <c r="B640" s="9" t="s">
        <v>1842</v>
      </c>
      <c r="C640" s="9" t="s">
        <v>1207</v>
      </c>
      <c r="D640" s="59" t="s">
        <v>1843</v>
      </c>
      <c r="E640" s="10">
        <f t="shared" si="10"/>
        <v>8683.5161290322576</v>
      </c>
    </row>
    <row r="641" spans="1:6">
      <c r="A641" s="8" t="s">
        <v>2346</v>
      </c>
      <c r="B641" s="9" t="s">
        <v>2347</v>
      </c>
      <c r="C641" s="9" t="s">
        <v>1207</v>
      </c>
      <c r="D641" s="59" t="s">
        <v>2348</v>
      </c>
      <c r="E641" s="10">
        <f t="shared" si="10"/>
        <v>5885.6129032258068</v>
      </c>
    </row>
    <row r="642" spans="1:6">
      <c r="A642" s="8" t="s">
        <v>2451</v>
      </c>
      <c r="B642" s="9" t="s">
        <v>2452</v>
      </c>
      <c r="C642" s="9" t="s">
        <v>1207</v>
      </c>
      <c r="D642" s="59" t="s">
        <v>2453</v>
      </c>
      <c r="E642" s="10">
        <f t="shared" si="10"/>
        <v>4336.5483870967746</v>
      </c>
    </row>
    <row r="643" spans="1:6">
      <c r="A643" s="11" t="s">
        <v>2460</v>
      </c>
      <c r="B643" s="12" t="s">
        <v>2461</v>
      </c>
      <c r="C643" s="12" t="s">
        <v>1207</v>
      </c>
      <c r="D643" s="61" t="s">
        <v>2462</v>
      </c>
      <c r="E643" s="13">
        <f t="shared" si="10"/>
        <v>3510.3870967741937</v>
      </c>
    </row>
    <row r="644" spans="1:6">
      <c r="A644" s="5" t="s">
        <v>176</v>
      </c>
      <c r="B644" s="6" t="s">
        <v>177</v>
      </c>
      <c r="C644" s="6" t="s">
        <v>178</v>
      </c>
      <c r="D644" s="58" t="s">
        <v>179</v>
      </c>
      <c r="E644" s="7">
        <f t="shared" si="10"/>
        <v>17962.096774193549</v>
      </c>
      <c r="F644" s="15">
        <f>12/18</f>
        <v>0.66666666666666663</v>
      </c>
    </row>
    <row r="645" spans="1:6">
      <c r="A645" s="8" t="s">
        <v>385</v>
      </c>
      <c r="B645" s="9" t="s">
        <v>386</v>
      </c>
      <c r="C645" s="9" t="s">
        <v>178</v>
      </c>
      <c r="D645" s="59" t="s">
        <v>387</v>
      </c>
      <c r="E645" s="10">
        <f t="shared" si="10"/>
        <v>15333.258064516129</v>
      </c>
    </row>
    <row r="646" spans="1:6">
      <c r="A646" s="8" t="s">
        <v>663</v>
      </c>
      <c r="B646" s="9" t="s">
        <v>664</v>
      </c>
      <c r="C646" s="9" t="s">
        <v>178</v>
      </c>
      <c r="D646" s="59" t="s">
        <v>665</v>
      </c>
      <c r="E646" s="10">
        <f t="shared" si="10"/>
        <v>13352.064516129032</v>
      </c>
    </row>
    <row r="647" spans="1:6">
      <c r="A647" s="8" t="s">
        <v>895</v>
      </c>
      <c r="B647" s="9" t="s">
        <v>896</v>
      </c>
      <c r="C647" s="9" t="s">
        <v>178</v>
      </c>
      <c r="D647" s="59" t="s">
        <v>897</v>
      </c>
      <c r="E647" s="10">
        <f t="shared" si="10"/>
        <v>12312.709677419354</v>
      </c>
    </row>
    <row r="648" spans="1:6">
      <c r="A648" s="8" t="s">
        <v>983</v>
      </c>
      <c r="B648" s="9" t="s">
        <v>984</v>
      </c>
      <c r="C648" s="9" t="s">
        <v>178</v>
      </c>
      <c r="D648" s="59" t="s">
        <v>985</v>
      </c>
      <c r="E648" s="10">
        <f t="shared" si="10"/>
        <v>11974.41935483871</v>
      </c>
    </row>
    <row r="649" spans="1:6">
      <c r="A649" s="8" t="s">
        <v>1130</v>
      </c>
      <c r="B649" s="9" t="s">
        <v>1131</v>
      </c>
      <c r="C649" s="9" t="s">
        <v>178</v>
      </c>
      <c r="D649" s="59" t="s">
        <v>1132</v>
      </c>
      <c r="E649" s="10">
        <f t="shared" ref="E649:E712" si="11">D649/31</f>
        <v>11414.903225806451</v>
      </c>
    </row>
    <row r="650" spans="1:6">
      <c r="A650" s="8" t="s">
        <v>1184</v>
      </c>
      <c r="B650" s="9" t="s">
        <v>1185</v>
      </c>
      <c r="C650" s="9" t="s">
        <v>178</v>
      </c>
      <c r="D650" s="59" t="s">
        <v>1186</v>
      </c>
      <c r="E650" s="10">
        <f t="shared" si="11"/>
        <v>11214.161290322581</v>
      </c>
    </row>
    <row r="651" spans="1:6">
      <c r="A651" s="8" t="s">
        <v>1323</v>
      </c>
      <c r="B651" s="9" t="s">
        <v>1324</v>
      </c>
      <c r="C651" s="9" t="s">
        <v>178</v>
      </c>
      <c r="D651" s="59" t="s">
        <v>1325</v>
      </c>
      <c r="E651" s="10">
        <f t="shared" si="11"/>
        <v>10690</v>
      </c>
    </row>
    <row r="652" spans="1:6">
      <c r="A652" s="8" t="s">
        <v>1332</v>
      </c>
      <c r="B652" s="9" t="s">
        <v>1333</v>
      </c>
      <c r="C652" s="9" t="s">
        <v>178</v>
      </c>
      <c r="D652" s="59" t="s">
        <v>1334</v>
      </c>
      <c r="E652" s="10">
        <f t="shared" si="11"/>
        <v>10655.322580645161</v>
      </c>
    </row>
    <row r="653" spans="1:6">
      <c r="A653" s="8" t="s">
        <v>1412</v>
      </c>
      <c r="B653" s="9" t="s">
        <v>1413</v>
      </c>
      <c r="C653" s="9" t="s">
        <v>178</v>
      </c>
      <c r="D653" s="59" t="s">
        <v>1414</v>
      </c>
      <c r="E653" s="10">
        <f t="shared" si="11"/>
        <v>10382.870967741936</v>
      </c>
    </row>
    <row r="654" spans="1:6">
      <c r="A654" s="8" t="s">
        <v>1457</v>
      </c>
      <c r="B654" s="9" t="s">
        <v>1458</v>
      </c>
      <c r="C654" s="9" t="s">
        <v>178</v>
      </c>
      <c r="D654" s="59" t="s">
        <v>1459</v>
      </c>
      <c r="E654" s="10">
        <f t="shared" si="11"/>
        <v>10231.838709677419</v>
      </c>
    </row>
    <row r="655" spans="1:6">
      <c r="A655" s="8" t="s">
        <v>1550</v>
      </c>
      <c r="B655" s="9" t="s">
        <v>1551</v>
      </c>
      <c r="C655" s="9" t="s">
        <v>178</v>
      </c>
      <c r="D655" s="59" t="s">
        <v>1552</v>
      </c>
      <c r="E655" s="10">
        <f t="shared" si="11"/>
        <v>9824.2580645161288</v>
      </c>
    </row>
    <row r="656" spans="1:6" s="28" customFormat="1">
      <c r="A656" s="25" t="s">
        <v>1697</v>
      </c>
      <c r="B656" s="26" t="s">
        <v>1698</v>
      </c>
      <c r="C656" s="26" t="s">
        <v>178</v>
      </c>
      <c r="D656" s="60" t="s">
        <v>1699</v>
      </c>
      <c r="E656" s="27">
        <f t="shared" si="11"/>
        <v>9265.8064516129034</v>
      </c>
      <c r="F656" s="18"/>
    </row>
    <row r="657" spans="1:6">
      <c r="A657" s="8" t="s">
        <v>2014</v>
      </c>
      <c r="B657" s="9" t="s">
        <v>2015</v>
      </c>
      <c r="C657" s="9" t="s">
        <v>178</v>
      </c>
      <c r="D657" s="59" t="s">
        <v>2016</v>
      </c>
      <c r="E657" s="10">
        <f t="shared" si="11"/>
        <v>7958.5806451612907</v>
      </c>
    </row>
    <row r="658" spans="1:6">
      <c r="A658" s="8" t="s">
        <v>2242</v>
      </c>
      <c r="B658" s="9" t="s">
        <v>2243</v>
      </c>
      <c r="C658" s="9" t="s">
        <v>178</v>
      </c>
      <c r="D658" s="59" t="s">
        <v>2244</v>
      </c>
      <c r="E658" s="10">
        <f t="shared" si="11"/>
        <v>6750.6451612903229</v>
      </c>
    </row>
    <row r="659" spans="1:6">
      <c r="A659" s="8" t="s">
        <v>2283</v>
      </c>
      <c r="B659" s="9" t="s">
        <v>2284</v>
      </c>
      <c r="C659" s="9" t="s">
        <v>178</v>
      </c>
      <c r="D659" s="59" t="s">
        <v>2285</v>
      </c>
      <c r="E659" s="10">
        <f t="shared" si="11"/>
        <v>6421.7096774193551</v>
      </c>
    </row>
    <row r="660" spans="1:6">
      <c r="A660" s="8" t="s">
        <v>2406</v>
      </c>
      <c r="B660" s="9" t="s">
        <v>2407</v>
      </c>
      <c r="C660" s="9" t="s">
        <v>178</v>
      </c>
      <c r="D660" s="59" t="s">
        <v>2408</v>
      </c>
      <c r="E660" s="10">
        <f t="shared" si="11"/>
        <v>5119.0967741935483</v>
      </c>
    </row>
    <row r="661" spans="1:6" s="28" customFormat="1">
      <c r="A661" s="29" t="s">
        <v>2532</v>
      </c>
      <c r="B661" s="30" t="s">
        <v>2533</v>
      </c>
      <c r="C661" s="30" t="s">
        <v>178</v>
      </c>
      <c r="D661" s="62" t="s">
        <v>2534</v>
      </c>
      <c r="E661" s="31">
        <f t="shared" si="11"/>
        <v>445.67741935483872</v>
      </c>
      <c r="F661" s="18"/>
    </row>
    <row r="662" spans="1:6">
      <c r="A662" s="5" t="s">
        <v>328</v>
      </c>
      <c r="B662" s="6" t="s">
        <v>329</v>
      </c>
      <c r="C662" s="6" t="s">
        <v>330</v>
      </c>
      <c r="D662" s="58" t="s">
        <v>331</v>
      </c>
      <c r="E662" s="7">
        <f t="shared" si="11"/>
        <v>15848.612903225807</v>
      </c>
      <c r="F662" s="15">
        <f>4/6</f>
        <v>0.66666666666666663</v>
      </c>
    </row>
    <row r="663" spans="1:6">
      <c r="A663" s="8" t="s">
        <v>470</v>
      </c>
      <c r="B663" s="9" t="s">
        <v>471</v>
      </c>
      <c r="C663" s="9" t="s">
        <v>330</v>
      </c>
      <c r="D663" s="59" t="s">
        <v>472</v>
      </c>
      <c r="E663" s="10">
        <f t="shared" si="11"/>
        <v>14420.516129032258</v>
      </c>
    </row>
    <row r="664" spans="1:6">
      <c r="A664" s="8" t="s">
        <v>1082</v>
      </c>
      <c r="B664" s="9" t="s">
        <v>1083</v>
      </c>
      <c r="C664" s="9" t="s">
        <v>330</v>
      </c>
      <c r="D664" s="59" t="s">
        <v>1084</v>
      </c>
      <c r="E664" s="10">
        <f t="shared" si="11"/>
        <v>11620.645161290322</v>
      </c>
    </row>
    <row r="665" spans="1:6">
      <c r="A665" s="8" t="s">
        <v>1376</v>
      </c>
      <c r="B665" s="9" t="s">
        <v>1377</v>
      </c>
      <c r="C665" s="9" t="s">
        <v>330</v>
      </c>
      <c r="D665" s="59" t="s">
        <v>1378</v>
      </c>
      <c r="E665" s="10">
        <f t="shared" si="11"/>
        <v>10519.516129032258</v>
      </c>
    </row>
    <row r="666" spans="1:6" s="14" customFormat="1">
      <c r="A666" s="46" t="s">
        <v>2086</v>
      </c>
      <c r="B666" s="21" t="s">
        <v>2087</v>
      </c>
      <c r="C666" s="21" t="s">
        <v>330</v>
      </c>
      <c r="D666" s="64" t="s">
        <v>2088</v>
      </c>
      <c r="E666" s="47">
        <f t="shared" si="11"/>
        <v>7481</v>
      </c>
      <c r="F666" s="16"/>
    </row>
    <row r="667" spans="1:6">
      <c r="A667" s="11" t="s">
        <v>2206</v>
      </c>
      <c r="B667" s="12" t="s">
        <v>2207</v>
      </c>
      <c r="C667" s="12" t="s">
        <v>330</v>
      </c>
      <c r="D667" s="61" t="s">
        <v>2208</v>
      </c>
      <c r="E667" s="13">
        <f t="shared" si="11"/>
        <v>6937.4838709677415</v>
      </c>
    </row>
    <row r="668" spans="1:6">
      <c r="A668" s="5" t="s">
        <v>559</v>
      </c>
      <c r="B668" s="6" t="s">
        <v>560</v>
      </c>
      <c r="C668" s="6" t="s">
        <v>561</v>
      </c>
      <c r="D668" s="58" t="s">
        <v>562</v>
      </c>
      <c r="E668" s="7">
        <f t="shared" si="11"/>
        <v>13992.354838709678</v>
      </c>
      <c r="F668" s="15">
        <f>6/8</f>
        <v>0.75</v>
      </c>
    </row>
    <row r="669" spans="1:6">
      <c r="A669" s="8" t="s">
        <v>604</v>
      </c>
      <c r="B669" s="9" t="s">
        <v>605</v>
      </c>
      <c r="C669" s="9" t="s">
        <v>561</v>
      </c>
      <c r="D669" s="59" t="s">
        <v>606</v>
      </c>
      <c r="E669" s="10">
        <f t="shared" si="11"/>
        <v>13708.548387096775</v>
      </c>
    </row>
    <row r="670" spans="1:6">
      <c r="A670" s="8" t="s">
        <v>1220</v>
      </c>
      <c r="B670" s="9" t="s">
        <v>1221</v>
      </c>
      <c r="C670" s="9" t="s">
        <v>561</v>
      </c>
      <c r="D670" s="59" t="s">
        <v>1222</v>
      </c>
      <c r="E670" s="10">
        <f t="shared" si="11"/>
        <v>11135.193548387097</v>
      </c>
    </row>
    <row r="671" spans="1:6">
      <c r="A671" s="8" t="s">
        <v>1344</v>
      </c>
      <c r="B671" s="9" t="s">
        <v>1345</v>
      </c>
      <c r="C671" s="9" t="s">
        <v>561</v>
      </c>
      <c r="D671" s="59" t="s">
        <v>1346</v>
      </c>
      <c r="E671" s="10">
        <f t="shared" si="11"/>
        <v>10629.41935483871</v>
      </c>
    </row>
    <row r="672" spans="1:6">
      <c r="A672" s="8" t="s">
        <v>1436</v>
      </c>
      <c r="B672" s="9" t="s">
        <v>1437</v>
      </c>
      <c r="C672" s="9" t="s">
        <v>561</v>
      </c>
      <c r="D672" s="59" t="s">
        <v>1438</v>
      </c>
      <c r="E672" s="10">
        <f t="shared" si="11"/>
        <v>10316.258064516129</v>
      </c>
    </row>
    <row r="673" spans="1:6">
      <c r="A673" s="8" t="s">
        <v>1700</v>
      </c>
      <c r="B673" s="9" t="s">
        <v>1701</v>
      </c>
      <c r="C673" s="9" t="s">
        <v>561</v>
      </c>
      <c r="D673" s="59" t="s">
        <v>1702</v>
      </c>
      <c r="E673" s="10">
        <f t="shared" si="11"/>
        <v>9250.032258064517</v>
      </c>
    </row>
    <row r="674" spans="1:6" s="52" customFormat="1">
      <c r="A674" s="55" t="s">
        <v>1910</v>
      </c>
      <c r="B674" s="56" t="s">
        <v>1911</v>
      </c>
      <c r="C674" s="56" t="s">
        <v>561</v>
      </c>
      <c r="D674" s="65" t="s">
        <v>1912</v>
      </c>
      <c r="E674" s="57">
        <f t="shared" si="11"/>
        <v>8402.1612903225814</v>
      </c>
      <c r="F674" s="51"/>
    </row>
    <row r="675" spans="1:6" s="14" customFormat="1">
      <c r="A675" s="53" t="s">
        <v>2194</v>
      </c>
      <c r="B675" s="20" t="s">
        <v>2195</v>
      </c>
      <c r="C675" s="20" t="s">
        <v>561</v>
      </c>
      <c r="D675" s="66" t="s">
        <v>2196</v>
      </c>
      <c r="E675" s="54">
        <f t="shared" si="11"/>
        <v>6984.5483870967746</v>
      </c>
      <c r="F675" s="16"/>
    </row>
    <row r="676" spans="1:6">
      <c r="A676" s="5" t="s">
        <v>136</v>
      </c>
      <c r="B676" s="6" t="s">
        <v>137</v>
      </c>
      <c r="C676" s="6" t="s">
        <v>138</v>
      </c>
      <c r="D676" s="58" t="s">
        <v>139</v>
      </c>
      <c r="E676" s="7">
        <f t="shared" si="11"/>
        <v>18818.580645161292</v>
      </c>
      <c r="F676" s="15">
        <f>6/12</f>
        <v>0.5</v>
      </c>
    </row>
    <row r="677" spans="1:6">
      <c r="A677" s="8" t="s">
        <v>241</v>
      </c>
      <c r="B677" s="9" t="s">
        <v>242</v>
      </c>
      <c r="C677" s="9" t="s">
        <v>138</v>
      </c>
      <c r="D677" s="59" t="s">
        <v>243</v>
      </c>
      <c r="E677" s="10">
        <f t="shared" si="11"/>
        <v>17072.064516129034</v>
      </c>
    </row>
    <row r="678" spans="1:6">
      <c r="A678" s="8" t="s">
        <v>342</v>
      </c>
      <c r="B678" s="9" t="s">
        <v>343</v>
      </c>
      <c r="C678" s="9" t="s">
        <v>138</v>
      </c>
      <c r="D678" s="59" t="s">
        <v>344</v>
      </c>
      <c r="E678" s="10">
        <f t="shared" si="11"/>
        <v>15697.548387096775</v>
      </c>
    </row>
    <row r="679" spans="1:6">
      <c r="A679" s="8" t="s">
        <v>620</v>
      </c>
      <c r="B679" s="9" t="s">
        <v>621</v>
      </c>
      <c r="C679" s="9" t="s">
        <v>138</v>
      </c>
      <c r="D679" s="59" t="s">
        <v>622</v>
      </c>
      <c r="E679" s="10">
        <f t="shared" si="11"/>
        <v>13620.258064516129</v>
      </c>
    </row>
    <row r="680" spans="1:6">
      <c r="A680" s="8" t="s">
        <v>657</v>
      </c>
      <c r="B680" s="9" t="s">
        <v>658</v>
      </c>
      <c r="C680" s="9" t="s">
        <v>138</v>
      </c>
      <c r="D680" s="59" t="s">
        <v>659</v>
      </c>
      <c r="E680" s="10">
        <f t="shared" si="11"/>
        <v>13403.677419354839</v>
      </c>
    </row>
    <row r="681" spans="1:6">
      <c r="A681" s="8" t="s">
        <v>822</v>
      </c>
      <c r="B681" s="9" t="s">
        <v>823</v>
      </c>
      <c r="C681" s="9" t="s">
        <v>138</v>
      </c>
      <c r="D681" s="59" t="s">
        <v>824</v>
      </c>
      <c r="E681" s="10">
        <f t="shared" si="11"/>
        <v>12613.258064516129</v>
      </c>
    </row>
    <row r="682" spans="1:6">
      <c r="A682" s="8" t="s">
        <v>1532</v>
      </c>
      <c r="B682" s="9" t="s">
        <v>1533</v>
      </c>
      <c r="C682" s="9" t="s">
        <v>138</v>
      </c>
      <c r="D682" s="59" t="s">
        <v>1534</v>
      </c>
      <c r="E682" s="10">
        <f t="shared" si="11"/>
        <v>9900.8709677419356</v>
      </c>
    </row>
    <row r="683" spans="1:6">
      <c r="A683" s="8" t="s">
        <v>1691</v>
      </c>
      <c r="B683" s="9" t="s">
        <v>1692</v>
      </c>
      <c r="C683" s="9" t="s">
        <v>138</v>
      </c>
      <c r="D683" s="59" t="s">
        <v>1693</v>
      </c>
      <c r="E683" s="10">
        <f t="shared" si="11"/>
        <v>9289.8709677419356</v>
      </c>
    </row>
    <row r="684" spans="1:6">
      <c r="A684" s="8" t="s">
        <v>1739</v>
      </c>
      <c r="B684" s="9" t="s">
        <v>1740</v>
      </c>
      <c r="C684" s="9" t="s">
        <v>138</v>
      </c>
      <c r="D684" s="59" t="s">
        <v>1741</v>
      </c>
      <c r="E684" s="10">
        <f t="shared" si="11"/>
        <v>9072.7741935483864</v>
      </c>
    </row>
    <row r="685" spans="1:6">
      <c r="A685" s="8" t="s">
        <v>2143</v>
      </c>
      <c r="B685" s="9" t="s">
        <v>2144</v>
      </c>
      <c r="C685" s="9" t="s">
        <v>138</v>
      </c>
      <c r="D685" s="59" t="s">
        <v>2145</v>
      </c>
      <c r="E685" s="10">
        <f t="shared" si="11"/>
        <v>7147.2258064516127</v>
      </c>
    </row>
    <row r="686" spans="1:6">
      <c r="A686" s="8" t="s">
        <v>2361</v>
      </c>
      <c r="B686" s="9" t="s">
        <v>2362</v>
      </c>
      <c r="C686" s="9" t="s">
        <v>138</v>
      </c>
      <c r="D686" s="59" t="s">
        <v>2363</v>
      </c>
      <c r="E686" s="10">
        <f t="shared" si="11"/>
        <v>5702.5161290322585</v>
      </c>
    </row>
    <row r="687" spans="1:6">
      <c r="A687" s="11" t="s">
        <v>2548</v>
      </c>
      <c r="B687" s="12" t="s">
        <v>2549</v>
      </c>
      <c r="C687" s="12" t="s">
        <v>138</v>
      </c>
      <c r="D687" s="61" t="s">
        <v>2545</v>
      </c>
      <c r="E687" s="13">
        <f t="shared" si="11"/>
        <v>0</v>
      </c>
    </row>
    <row r="688" spans="1:6">
      <c r="A688" s="5" t="s">
        <v>416</v>
      </c>
      <c r="B688" s="6" t="s">
        <v>417</v>
      </c>
      <c r="C688" s="6" t="s">
        <v>418</v>
      </c>
      <c r="D688" s="58" t="s">
        <v>419</v>
      </c>
      <c r="E688" s="7">
        <f t="shared" si="11"/>
        <v>14918.741935483871</v>
      </c>
      <c r="F688" s="15">
        <f>6/10</f>
        <v>0.6</v>
      </c>
    </row>
    <row r="689" spans="1:6">
      <c r="A689" s="8" t="s">
        <v>617</v>
      </c>
      <c r="B689" s="9" t="s">
        <v>618</v>
      </c>
      <c r="C689" s="9" t="s">
        <v>418</v>
      </c>
      <c r="D689" s="59" t="s">
        <v>619</v>
      </c>
      <c r="E689" s="10">
        <f t="shared" si="11"/>
        <v>13620.806451612903</v>
      </c>
    </row>
    <row r="690" spans="1:6">
      <c r="A690" s="8" t="s">
        <v>871</v>
      </c>
      <c r="B690" s="9" t="s">
        <v>872</v>
      </c>
      <c r="C690" s="9" t="s">
        <v>418</v>
      </c>
      <c r="D690" s="59" t="s">
        <v>873</v>
      </c>
      <c r="E690" s="10">
        <f t="shared" si="11"/>
        <v>12421.290322580646</v>
      </c>
    </row>
    <row r="691" spans="1:6">
      <c r="A691" s="8" t="s">
        <v>1043</v>
      </c>
      <c r="B691" s="9" t="s">
        <v>1044</v>
      </c>
      <c r="C691" s="9" t="s">
        <v>418</v>
      </c>
      <c r="D691" s="59" t="s">
        <v>1045</v>
      </c>
      <c r="E691" s="10">
        <f t="shared" si="11"/>
        <v>11766.838709677419</v>
      </c>
    </row>
    <row r="692" spans="1:6">
      <c r="A692" s="8" t="s">
        <v>1254</v>
      </c>
      <c r="B692" s="9" t="s">
        <v>1255</v>
      </c>
      <c r="C692" s="9" t="s">
        <v>418</v>
      </c>
      <c r="D692" s="59" t="s">
        <v>1256</v>
      </c>
      <c r="E692" s="10">
        <f t="shared" si="11"/>
        <v>10947.032258064517</v>
      </c>
    </row>
    <row r="693" spans="1:6">
      <c r="A693" s="8" t="s">
        <v>1367</v>
      </c>
      <c r="B693" s="9" t="s">
        <v>1368</v>
      </c>
      <c r="C693" s="9" t="s">
        <v>418</v>
      </c>
      <c r="D693" s="59" t="s">
        <v>1369</v>
      </c>
      <c r="E693" s="10">
        <f t="shared" si="11"/>
        <v>10554.064516129032</v>
      </c>
    </row>
    <row r="694" spans="1:6">
      <c r="A694" s="8" t="s">
        <v>1942</v>
      </c>
      <c r="B694" s="9" t="s">
        <v>1943</v>
      </c>
      <c r="C694" s="9" t="s">
        <v>418</v>
      </c>
      <c r="D694" s="59" t="s">
        <v>1944</v>
      </c>
      <c r="E694" s="10">
        <f t="shared" si="11"/>
        <v>8259.7096774193542</v>
      </c>
    </row>
    <row r="695" spans="1:6">
      <c r="A695" s="8" t="s">
        <v>2442</v>
      </c>
      <c r="B695" s="9" t="s">
        <v>2443</v>
      </c>
      <c r="C695" s="9" t="s">
        <v>418</v>
      </c>
      <c r="D695" s="59" t="s">
        <v>2444</v>
      </c>
      <c r="E695" s="10">
        <f t="shared" si="11"/>
        <v>4489.0967741935483</v>
      </c>
    </row>
    <row r="696" spans="1:6">
      <c r="A696" s="8" t="s">
        <v>2448</v>
      </c>
      <c r="B696" s="9" t="s">
        <v>2449</v>
      </c>
      <c r="C696" s="9" t="s">
        <v>418</v>
      </c>
      <c r="D696" s="59" t="s">
        <v>2450</v>
      </c>
      <c r="E696" s="10">
        <f t="shared" si="11"/>
        <v>4344.9032258064517</v>
      </c>
    </row>
    <row r="697" spans="1:6">
      <c r="A697" s="11" t="s">
        <v>2490</v>
      </c>
      <c r="B697" s="12" t="s">
        <v>2491</v>
      </c>
      <c r="C697" s="12" t="s">
        <v>418</v>
      </c>
      <c r="D697" s="61" t="s">
        <v>2492</v>
      </c>
      <c r="E697" s="13">
        <f t="shared" si="11"/>
        <v>2497.8387096774195</v>
      </c>
    </row>
    <row r="698" spans="1:6">
      <c r="A698" s="5" t="s">
        <v>98</v>
      </c>
      <c r="B698" s="6" t="s">
        <v>99</v>
      </c>
      <c r="C698" s="6" t="s">
        <v>100</v>
      </c>
      <c r="D698" s="58" t="s">
        <v>101</v>
      </c>
      <c r="E698" s="7">
        <f t="shared" si="11"/>
        <v>20010.83870967742</v>
      </c>
      <c r="F698" s="15">
        <f>12/21</f>
        <v>0.5714285714285714</v>
      </c>
    </row>
    <row r="699" spans="1:6">
      <c r="A699" s="8" t="s">
        <v>221</v>
      </c>
      <c r="B699" s="9" t="s">
        <v>222</v>
      </c>
      <c r="C699" s="9" t="s">
        <v>100</v>
      </c>
      <c r="D699" s="59" t="s">
        <v>223</v>
      </c>
      <c r="E699" s="10">
        <f t="shared" si="11"/>
        <v>17305.741935483871</v>
      </c>
    </row>
    <row r="700" spans="1:6">
      <c r="A700" s="8" t="s">
        <v>312</v>
      </c>
      <c r="B700" s="9" t="s">
        <v>313</v>
      </c>
      <c r="C700" s="9" t="s">
        <v>100</v>
      </c>
      <c r="D700" s="59" t="s">
        <v>314</v>
      </c>
      <c r="E700" s="10">
        <f t="shared" si="11"/>
        <v>16118.032258064517</v>
      </c>
    </row>
    <row r="701" spans="1:6">
      <c r="A701" s="8" t="s">
        <v>361</v>
      </c>
      <c r="B701" s="9" t="s">
        <v>362</v>
      </c>
      <c r="C701" s="9" t="s">
        <v>100</v>
      </c>
      <c r="D701" s="59" t="s">
        <v>363</v>
      </c>
      <c r="E701" s="10">
        <f t="shared" si="11"/>
        <v>15538.58064516129</v>
      </c>
    </row>
    <row r="702" spans="1:6">
      <c r="A702" s="8" t="s">
        <v>678</v>
      </c>
      <c r="B702" s="9" t="s">
        <v>679</v>
      </c>
      <c r="C702" s="9" t="s">
        <v>100</v>
      </c>
      <c r="D702" s="59" t="s">
        <v>680</v>
      </c>
      <c r="E702" s="10">
        <f t="shared" si="11"/>
        <v>13305.838709677419</v>
      </c>
    </row>
    <row r="703" spans="1:6">
      <c r="A703" s="8" t="s">
        <v>757</v>
      </c>
      <c r="B703" s="9" t="s">
        <v>758</v>
      </c>
      <c r="C703" s="9" t="s">
        <v>100</v>
      </c>
      <c r="D703" s="59" t="s">
        <v>759</v>
      </c>
      <c r="E703" s="10">
        <f t="shared" si="11"/>
        <v>12912.548387096775</v>
      </c>
    </row>
    <row r="704" spans="1:6">
      <c r="A704" s="8" t="s">
        <v>810</v>
      </c>
      <c r="B704" s="9" t="s">
        <v>811</v>
      </c>
      <c r="C704" s="9" t="s">
        <v>100</v>
      </c>
      <c r="D704" s="59" t="s">
        <v>812</v>
      </c>
      <c r="E704" s="10">
        <f t="shared" si="11"/>
        <v>12671.322580645161</v>
      </c>
    </row>
    <row r="705" spans="1:6">
      <c r="A705" s="8" t="s">
        <v>1040</v>
      </c>
      <c r="B705" s="9" t="s">
        <v>1041</v>
      </c>
      <c r="C705" s="9" t="s">
        <v>100</v>
      </c>
      <c r="D705" s="59" t="s">
        <v>1042</v>
      </c>
      <c r="E705" s="10">
        <f t="shared" si="11"/>
        <v>11774.483870967742</v>
      </c>
    </row>
    <row r="706" spans="1:6">
      <c r="A706" s="8" t="s">
        <v>1115</v>
      </c>
      <c r="B706" s="9" t="s">
        <v>1116</v>
      </c>
      <c r="C706" s="9" t="s">
        <v>100</v>
      </c>
      <c r="D706" s="59" t="s">
        <v>1117</v>
      </c>
      <c r="E706" s="10">
        <f t="shared" si="11"/>
        <v>11499</v>
      </c>
    </row>
    <row r="707" spans="1:6">
      <c r="A707" s="8" t="s">
        <v>1257</v>
      </c>
      <c r="B707" s="9" t="s">
        <v>1258</v>
      </c>
      <c r="C707" s="9" t="s">
        <v>100</v>
      </c>
      <c r="D707" s="59" t="s">
        <v>1259</v>
      </c>
      <c r="E707" s="10">
        <f t="shared" si="11"/>
        <v>10944.774193548386</v>
      </c>
    </row>
    <row r="708" spans="1:6">
      <c r="A708" s="8" t="s">
        <v>1317</v>
      </c>
      <c r="B708" s="9" t="s">
        <v>1318</v>
      </c>
      <c r="C708" s="9" t="s">
        <v>100</v>
      </c>
      <c r="D708" s="59" t="s">
        <v>1319</v>
      </c>
      <c r="E708" s="10">
        <f t="shared" si="11"/>
        <v>10719</v>
      </c>
    </row>
    <row r="709" spans="1:6">
      <c r="A709" s="8" t="s">
        <v>1445</v>
      </c>
      <c r="B709" s="9" t="s">
        <v>1446</v>
      </c>
      <c r="C709" s="9" t="s">
        <v>100</v>
      </c>
      <c r="D709" s="59" t="s">
        <v>1447</v>
      </c>
      <c r="E709" s="10">
        <f t="shared" si="11"/>
        <v>10275.161290322581</v>
      </c>
    </row>
    <row r="710" spans="1:6">
      <c r="A710" s="8" t="s">
        <v>1607</v>
      </c>
      <c r="B710" s="9" t="s">
        <v>1608</v>
      </c>
      <c r="C710" s="9" t="s">
        <v>100</v>
      </c>
      <c r="D710" s="59" t="s">
        <v>1609</v>
      </c>
      <c r="E710" s="10">
        <f t="shared" si="11"/>
        <v>9624.5806451612898</v>
      </c>
    </row>
    <row r="711" spans="1:6">
      <c r="A711" s="8" t="s">
        <v>1868</v>
      </c>
      <c r="B711" s="9" t="s">
        <v>1869</v>
      </c>
      <c r="C711" s="9" t="s">
        <v>100</v>
      </c>
      <c r="D711" s="59" t="s">
        <v>1870</v>
      </c>
      <c r="E711" s="10">
        <f t="shared" si="11"/>
        <v>8552.354838709678</v>
      </c>
    </row>
    <row r="712" spans="1:6">
      <c r="A712" s="8" t="s">
        <v>1939</v>
      </c>
      <c r="B712" s="9" t="s">
        <v>1940</v>
      </c>
      <c r="C712" s="9" t="s">
        <v>100</v>
      </c>
      <c r="D712" s="59" t="s">
        <v>1941</v>
      </c>
      <c r="E712" s="10">
        <f t="shared" si="11"/>
        <v>8274.5483870967746</v>
      </c>
    </row>
    <row r="713" spans="1:6">
      <c r="A713" s="8" t="s">
        <v>2023</v>
      </c>
      <c r="B713" s="9" t="s">
        <v>2024</v>
      </c>
      <c r="C713" s="9" t="s">
        <v>100</v>
      </c>
      <c r="D713" s="59" t="s">
        <v>2025</v>
      </c>
      <c r="E713" s="10">
        <f t="shared" ref="E713:E776" si="12">D713/31</f>
        <v>7896.5806451612907</v>
      </c>
    </row>
    <row r="714" spans="1:6">
      <c r="A714" s="8" t="s">
        <v>2251</v>
      </c>
      <c r="B714" s="9" t="s">
        <v>2252</v>
      </c>
      <c r="C714" s="9" t="s">
        <v>100</v>
      </c>
      <c r="D714" s="59" t="s">
        <v>2253</v>
      </c>
      <c r="E714" s="10">
        <f t="shared" si="12"/>
        <v>6663.7096774193551</v>
      </c>
    </row>
    <row r="715" spans="1:6">
      <c r="A715" s="8" t="s">
        <v>2469</v>
      </c>
      <c r="B715" s="9" t="s">
        <v>2470</v>
      </c>
      <c r="C715" s="9" t="s">
        <v>100</v>
      </c>
      <c r="D715" s="59" t="s">
        <v>2471</v>
      </c>
      <c r="E715" s="10">
        <f t="shared" si="12"/>
        <v>3395.8064516129034</v>
      </c>
    </row>
    <row r="716" spans="1:6">
      <c r="A716" s="8" t="s">
        <v>2517</v>
      </c>
      <c r="B716" s="9" t="s">
        <v>2518</v>
      </c>
      <c r="C716" s="9" t="s">
        <v>100</v>
      </c>
      <c r="D716" s="59" t="s">
        <v>2519</v>
      </c>
      <c r="E716" s="10">
        <f t="shared" si="12"/>
        <v>1120.7096774193549</v>
      </c>
    </row>
    <row r="717" spans="1:6">
      <c r="A717" s="8" t="s">
        <v>2550</v>
      </c>
      <c r="B717" s="9" t="s">
        <v>2551</v>
      </c>
      <c r="C717" s="9" t="s">
        <v>100</v>
      </c>
      <c r="D717" s="59" t="s">
        <v>2545</v>
      </c>
      <c r="E717" s="10">
        <f t="shared" si="12"/>
        <v>0</v>
      </c>
    </row>
    <row r="718" spans="1:6">
      <c r="A718" s="11" t="s">
        <v>2558</v>
      </c>
      <c r="B718" s="12" t="s">
        <v>2559</v>
      </c>
      <c r="C718" s="12" t="s">
        <v>100</v>
      </c>
      <c r="D718" s="61" t="s">
        <v>2545</v>
      </c>
      <c r="E718" s="13">
        <f t="shared" si="12"/>
        <v>0</v>
      </c>
    </row>
    <row r="719" spans="1:6">
      <c r="A719" s="5" t="s">
        <v>488</v>
      </c>
      <c r="B719" s="6" t="s">
        <v>489</v>
      </c>
      <c r="C719" s="6" t="s">
        <v>490</v>
      </c>
      <c r="D719" s="58" t="s">
        <v>491</v>
      </c>
      <c r="E719" s="7">
        <f t="shared" si="12"/>
        <v>14294.258064516129</v>
      </c>
      <c r="F719" s="15">
        <f>8/14</f>
        <v>0.5714285714285714</v>
      </c>
    </row>
    <row r="720" spans="1:6">
      <c r="A720" s="8" t="s">
        <v>688</v>
      </c>
      <c r="B720" s="9" t="s">
        <v>689</v>
      </c>
      <c r="C720" s="9" t="s">
        <v>490</v>
      </c>
      <c r="D720" s="59" t="s">
        <v>690</v>
      </c>
      <c r="E720" s="10">
        <f t="shared" si="12"/>
        <v>13214.548387096775</v>
      </c>
    </row>
    <row r="721" spans="1:6">
      <c r="A721" s="8" t="s">
        <v>691</v>
      </c>
      <c r="B721" s="9" t="s">
        <v>692</v>
      </c>
      <c r="C721" s="9" t="s">
        <v>490</v>
      </c>
      <c r="D721" s="59" t="s">
        <v>693</v>
      </c>
      <c r="E721" s="10">
        <f t="shared" si="12"/>
        <v>13214.41935483871</v>
      </c>
    </row>
    <row r="722" spans="1:6">
      <c r="A722" s="8" t="s">
        <v>738</v>
      </c>
      <c r="B722" s="9" t="s">
        <v>739</v>
      </c>
      <c r="C722" s="9" t="s">
        <v>490</v>
      </c>
      <c r="D722" s="59" t="s">
        <v>740</v>
      </c>
      <c r="E722" s="10">
        <f t="shared" si="12"/>
        <v>12961.161290322581</v>
      </c>
    </row>
    <row r="723" spans="1:6">
      <c r="A723" s="8" t="s">
        <v>769</v>
      </c>
      <c r="B723" s="9" t="s">
        <v>770</v>
      </c>
      <c r="C723" s="9" t="s">
        <v>490</v>
      </c>
      <c r="D723" s="59" t="s">
        <v>771</v>
      </c>
      <c r="E723" s="10">
        <f t="shared" si="12"/>
        <v>12856.709677419354</v>
      </c>
    </row>
    <row r="724" spans="1:6">
      <c r="A724" s="8" t="s">
        <v>772</v>
      </c>
      <c r="B724" s="9" t="s">
        <v>773</v>
      </c>
      <c r="C724" s="9" t="s">
        <v>490</v>
      </c>
      <c r="D724" s="59" t="s">
        <v>774</v>
      </c>
      <c r="E724" s="10">
        <f t="shared" si="12"/>
        <v>12845.838709677419</v>
      </c>
    </row>
    <row r="725" spans="1:6">
      <c r="A725" s="8" t="s">
        <v>1052</v>
      </c>
      <c r="B725" s="9" t="s">
        <v>1053</v>
      </c>
      <c r="C725" s="9" t="s">
        <v>490</v>
      </c>
      <c r="D725" s="59" t="s">
        <v>1054</v>
      </c>
      <c r="E725" s="10">
        <f t="shared" si="12"/>
        <v>11712.064516129032</v>
      </c>
    </row>
    <row r="726" spans="1:6">
      <c r="A726" s="8" t="s">
        <v>1508</v>
      </c>
      <c r="B726" s="9" t="s">
        <v>1509</v>
      </c>
      <c r="C726" s="9" t="s">
        <v>490</v>
      </c>
      <c r="D726" s="59" t="s">
        <v>1510</v>
      </c>
      <c r="E726" s="10">
        <f t="shared" si="12"/>
        <v>10040.032258064517</v>
      </c>
    </row>
    <row r="727" spans="1:6">
      <c r="A727" s="8" t="s">
        <v>1808</v>
      </c>
      <c r="B727" s="9" t="s">
        <v>1809</v>
      </c>
      <c r="C727" s="9" t="s">
        <v>490</v>
      </c>
      <c r="D727" s="59" t="s">
        <v>1810</v>
      </c>
      <c r="E727" s="10">
        <f t="shared" si="12"/>
        <v>8828.1935483870966</v>
      </c>
    </row>
    <row r="728" spans="1:6">
      <c r="A728" s="8" t="s">
        <v>2101</v>
      </c>
      <c r="B728" s="9" t="s">
        <v>2102</v>
      </c>
      <c r="C728" s="9" t="s">
        <v>490</v>
      </c>
      <c r="D728" s="59" t="s">
        <v>2103</v>
      </c>
      <c r="E728" s="10">
        <f t="shared" si="12"/>
        <v>7400.0967741935483</v>
      </c>
    </row>
    <row r="729" spans="1:6">
      <c r="A729" s="8" t="s">
        <v>2164</v>
      </c>
      <c r="B729" s="9" t="s">
        <v>2165</v>
      </c>
      <c r="C729" s="9" t="s">
        <v>490</v>
      </c>
      <c r="D729" s="59" t="s">
        <v>2166</v>
      </c>
      <c r="E729" s="10">
        <f t="shared" si="12"/>
        <v>7067.1612903225805</v>
      </c>
    </row>
    <row r="730" spans="1:6">
      <c r="A730" s="8" t="s">
        <v>2200</v>
      </c>
      <c r="B730" s="9" t="s">
        <v>2201</v>
      </c>
      <c r="C730" s="9" t="s">
        <v>490</v>
      </c>
      <c r="D730" s="59" t="s">
        <v>2202</v>
      </c>
      <c r="E730" s="10">
        <f t="shared" si="12"/>
        <v>6951.6451612903229</v>
      </c>
    </row>
    <row r="731" spans="1:6">
      <c r="A731" s="8" t="s">
        <v>2203</v>
      </c>
      <c r="B731" s="9" t="s">
        <v>2204</v>
      </c>
      <c r="C731" s="9" t="s">
        <v>490</v>
      </c>
      <c r="D731" s="59" t="s">
        <v>2205</v>
      </c>
      <c r="E731" s="10">
        <f t="shared" si="12"/>
        <v>6945.2580645161288</v>
      </c>
    </row>
    <row r="732" spans="1:6">
      <c r="A732" s="11" t="s">
        <v>2230</v>
      </c>
      <c r="B732" s="12" t="s">
        <v>2231</v>
      </c>
      <c r="C732" s="12" t="s">
        <v>490</v>
      </c>
      <c r="D732" s="61" t="s">
        <v>2232</v>
      </c>
      <c r="E732" s="13">
        <f t="shared" si="12"/>
        <v>6855.3870967741932</v>
      </c>
    </row>
    <row r="733" spans="1:6">
      <c r="A733" s="5" t="s">
        <v>11</v>
      </c>
      <c r="B733" s="6" t="s">
        <v>12</v>
      </c>
      <c r="C733" s="6" t="s">
        <v>13</v>
      </c>
      <c r="D733" s="58" t="s">
        <v>14</v>
      </c>
      <c r="E733" s="7">
        <f t="shared" si="12"/>
        <v>29706.935483870966</v>
      </c>
      <c r="F733" s="18">
        <f>12/26</f>
        <v>0.46153846153846156</v>
      </c>
    </row>
    <row r="734" spans="1:6">
      <c r="A734" s="8" t="s">
        <v>19</v>
      </c>
      <c r="B734" s="9" t="s">
        <v>20</v>
      </c>
      <c r="C734" s="9" t="s">
        <v>13</v>
      </c>
      <c r="D734" s="59" t="s">
        <v>21</v>
      </c>
      <c r="E734" s="10">
        <f t="shared" si="12"/>
        <v>28265.129032258064</v>
      </c>
    </row>
    <row r="735" spans="1:6">
      <c r="A735" s="8" t="s">
        <v>88</v>
      </c>
      <c r="B735" s="9" t="s">
        <v>89</v>
      </c>
      <c r="C735" s="9" t="s">
        <v>13</v>
      </c>
      <c r="D735" s="59" t="s">
        <v>90</v>
      </c>
      <c r="E735" s="10">
        <f t="shared" si="12"/>
        <v>20390.193548387098</v>
      </c>
    </row>
    <row r="736" spans="1:6">
      <c r="A736" s="8" t="s">
        <v>517</v>
      </c>
      <c r="B736" s="9" t="s">
        <v>518</v>
      </c>
      <c r="C736" s="9" t="s">
        <v>13</v>
      </c>
      <c r="D736" s="59" t="s">
        <v>519</v>
      </c>
      <c r="E736" s="10">
        <f t="shared" si="12"/>
        <v>14113.645161290322</v>
      </c>
    </row>
    <row r="737" spans="1:5">
      <c r="A737" s="8" t="s">
        <v>685</v>
      </c>
      <c r="B737" s="9" t="s">
        <v>686</v>
      </c>
      <c r="C737" s="9" t="s">
        <v>13</v>
      </c>
      <c r="D737" s="59" t="s">
        <v>687</v>
      </c>
      <c r="E737" s="10">
        <f t="shared" si="12"/>
        <v>13278.161290322581</v>
      </c>
    </row>
    <row r="738" spans="1:5">
      <c r="A738" s="8" t="s">
        <v>705</v>
      </c>
      <c r="B738" s="9" t="s">
        <v>706</v>
      </c>
      <c r="C738" s="9" t="s">
        <v>13</v>
      </c>
      <c r="D738" s="59" t="s">
        <v>707</v>
      </c>
      <c r="E738" s="10">
        <f t="shared" si="12"/>
        <v>13181.483870967742</v>
      </c>
    </row>
    <row r="739" spans="1:5">
      <c r="A739" s="8" t="s">
        <v>711</v>
      </c>
      <c r="B739" s="9" t="s">
        <v>712</v>
      </c>
      <c r="C739" s="9" t="s">
        <v>13</v>
      </c>
      <c r="D739" s="59" t="s">
        <v>713</v>
      </c>
      <c r="E739" s="10">
        <f t="shared" si="12"/>
        <v>13109.451612903225</v>
      </c>
    </row>
    <row r="740" spans="1:5">
      <c r="A740" s="8" t="s">
        <v>838</v>
      </c>
      <c r="B740" s="9" t="s">
        <v>839</v>
      </c>
      <c r="C740" s="9" t="s">
        <v>13</v>
      </c>
      <c r="D740" s="59" t="s">
        <v>840</v>
      </c>
      <c r="E740" s="10">
        <f t="shared" si="12"/>
        <v>12519.838709677419</v>
      </c>
    </row>
    <row r="741" spans="1:5">
      <c r="A741" s="8" t="s">
        <v>995</v>
      </c>
      <c r="B741" s="9" t="s">
        <v>996</v>
      </c>
      <c r="C741" s="9" t="s">
        <v>13</v>
      </c>
      <c r="D741" s="59" t="s">
        <v>997</v>
      </c>
      <c r="E741" s="10">
        <f t="shared" si="12"/>
        <v>11915.064516129032</v>
      </c>
    </row>
    <row r="742" spans="1:5">
      <c r="A742" s="8" t="s">
        <v>1229</v>
      </c>
      <c r="B742" s="9" t="s">
        <v>1230</v>
      </c>
      <c r="C742" s="9" t="s">
        <v>13</v>
      </c>
      <c r="D742" s="59" t="s">
        <v>1231</v>
      </c>
      <c r="E742" s="10">
        <f t="shared" si="12"/>
        <v>11109</v>
      </c>
    </row>
    <row r="743" spans="1:5">
      <c r="A743" s="8" t="s">
        <v>1248</v>
      </c>
      <c r="B743" s="9" t="s">
        <v>1249</v>
      </c>
      <c r="C743" s="9" t="s">
        <v>13</v>
      </c>
      <c r="D743" s="59" t="s">
        <v>1250</v>
      </c>
      <c r="E743" s="10">
        <f t="shared" si="12"/>
        <v>10975.322580645161</v>
      </c>
    </row>
    <row r="744" spans="1:5">
      <c r="A744" s="8" t="s">
        <v>1385</v>
      </c>
      <c r="B744" s="9" t="s">
        <v>1386</v>
      </c>
      <c r="C744" s="9" t="s">
        <v>13</v>
      </c>
      <c r="D744" s="59" t="s">
        <v>1387</v>
      </c>
      <c r="E744" s="10">
        <f t="shared" si="12"/>
        <v>10465.548387096775</v>
      </c>
    </row>
    <row r="745" spans="1:5">
      <c r="A745" s="8" t="s">
        <v>1589</v>
      </c>
      <c r="B745" s="9" t="s">
        <v>1590</v>
      </c>
      <c r="C745" s="9" t="s">
        <v>13</v>
      </c>
      <c r="D745" s="59" t="s">
        <v>1591</v>
      </c>
      <c r="E745" s="10">
        <f t="shared" si="12"/>
        <v>9692.322580645161</v>
      </c>
    </row>
    <row r="746" spans="1:5">
      <c r="A746" s="11" t="s">
        <v>2578</v>
      </c>
      <c r="B746" s="12" t="s">
        <v>2579</v>
      </c>
      <c r="C746" s="12" t="s">
        <v>13</v>
      </c>
      <c r="D746" s="61">
        <v>295656</v>
      </c>
      <c r="E746" s="13">
        <f t="shared" si="12"/>
        <v>9537.2903225806458</v>
      </c>
    </row>
    <row r="747" spans="1:5">
      <c r="A747" s="8" t="s">
        <v>1712</v>
      </c>
      <c r="B747" s="9" t="s">
        <v>1713</v>
      </c>
      <c r="C747" s="9" t="s">
        <v>13</v>
      </c>
      <c r="D747" s="59" t="s">
        <v>1714</v>
      </c>
      <c r="E747" s="10">
        <f t="shared" si="12"/>
        <v>9218.8064516129034</v>
      </c>
    </row>
    <row r="748" spans="1:5">
      <c r="A748" s="8" t="s">
        <v>1969</v>
      </c>
      <c r="B748" s="9" t="s">
        <v>1970</v>
      </c>
      <c r="C748" s="9" t="s">
        <v>13</v>
      </c>
      <c r="D748" s="59" t="s">
        <v>1971</v>
      </c>
      <c r="E748" s="10">
        <f t="shared" si="12"/>
        <v>8160.1612903225805</v>
      </c>
    </row>
    <row r="749" spans="1:5">
      <c r="A749" s="8" t="s">
        <v>2020</v>
      </c>
      <c r="B749" s="9" t="s">
        <v>2021</v>
      </c>
      <c r="C749" s="9" t="s">
        <v>13</v>
      </c>
      <c r="D749" s="59" t="s">
        <v>2022</v>
      </c>
      <c r="E749" s="10">
        <f t="shared" si="12"/>
        <v>7927.9032258064517</v>
      </c>
    </row>
    <row r="750" spans="1:5">
      <c r="A750" s="8" t="s">
        <v>2307</v>
      </c>
      <c r="B750" s="9" t="s">
        <v>2308</v>
      </c>
      <c r="C750" s="9" t="s">
        <v>13</v>
      </c>
      <c r="D750" s="59" t="s">
        <v>2309</v>
      </c>
      <c r="E750" s="10">
        <f t="shared" si="12"/>
        <v>6301.9677419354839</v>
      </c>
    </row>
    <row r="751" spans="1:5">
      <c r="A751" s="8" t="s">
        <v>2334</v>
      </c>
      <c r="B751" s="9" t="s">
        <v>2335</v>
      </c>
      <c r="C751" s="9" t="s">
        <v>13</v>
      </c>
      <c r="D751" s="59" t="s">
        <v>2336</v>
      </c>
      <c r="E751" s="10">
        <f t="shared" si="12"/>
        <v>6023.5161290322585</v>
      </c>
    </row>
    <row r="752" spans="1:5">
      <c r="A752" s="8" t="s">
        <v>2412</v>
      </c>
      <c r="B752" s="9" t="s">
        <v>2413</v>
      </c>
      <c r="C752" s="9" t="s">
        <v>13</v>
      </c>
      <c r="D752" s="59" t="s">
        <v>2414</v>
      </c>
      <c r="E752" s="10">
        <f t="shared" si="12"/>
        <v>5075.4193548387093</v>
      </c>
    </row>
    <row r="753" spans="1:6">
      <c r="A753" s="8" t="s">
        <v>2421</v>
      </c>
      <c r="B753" s="9" t="s">
        <v>2422</v>
      </c>
      <c r="C753" s="9" t="s">
        <v>13</v>
      </c>
      <c r="D753" s="59" t="s">
        <v>2423</v>
      </c>
      <c r="E753" s="10">
        <f t="shared" si="12"/>
        <v>4913.0645161290322</v>
      </c>
    </row>
    <row r="754" spans="1:6">
      <c r="A754" s="8" t="s">
        <v>2433</v>
      </c>
      <c r="B754" s="9" t="s">
        <v>2434</v>
      </c>
      <c r="C754" s="9" t="s">
        <v>13</v>
      </c>
      <c r="D754" s="59" t="s">
        <v>2435</v>
      </c>
      <c r="E754" s="10">
        <f t="shared" si="12"/>
        <v>4655.3548387096771</v>
      </c>
    </row>
    <row r="755" spans="1:6">
      <c r="A755" s="8" t="s">
        <v>2466</v>
      </c>
      <c r="B755" s="9" t="s">
        <v>2467</v>
      </c>
      <c r="C755" s="9" t="s">
        <v>13</v>
      </c>
      <c r="D755" s="59" t="s">
        <v>2468</v>
      </c>
      <c r="E755" s="10">
        <f t="shared" si="12"/>
        <v>3398.0967741935483</v>
      </c>
    </row>
    <row r="756" spans="1:6">
      <c r="A756" s="8" t="s">
        <v>2487</v>
      </c>
      <c r="B756" s="9" t="s">
        <v>2488</v>
      </c>
      <c r="C756" s="9" t="s">
        <v>13</v>
      </c>
      <c r="D756" s="59" t="s">
        <v>2489</v>
      </c>
      <c r="E756" s="10">
        <f t="shared" si="12"/>
        <v>2513.6129032258063</v>
      </c>
    </row>
    <row r="757" spans="1:6">
      <c r="A757" s="8" t="s">
        <v>2496</v>
      </c>
      <c r="B757" s="9" t="s">
        <v>2497</v>
      </c>
      <c r="C757" s="9" t="s">
        <v>13</v>
      </c>
      <c r="D757" s="59" t="s">
        <v>2498</v>
      </c>
      <c r="E757" s="10">
        <f t="shared" si="12"/>
        <v>2027.0645161290322</v>
      </c>
    </row>
    <row r="758" spans="1:6">
      <c r="A758" s="8" t="s">
        <v>2540</v>
      </c>
      <c r="B758" s="9" t="s">
        <v>2541</v>
      </c>
      <c r="C758" s="9" t="s">
        <v>13</v>
      </c>
      <c r="D758" s="59" t="s">
        <v>2542</v>
      </c>
      <c r="E758" s="10">
        <f t="shared" si="12"/>
        <v>163.16129032258064</v>
      </c>
    </row>
    <row r="759" spans="1:6">
      <c r="A759" s="5" t="s">
        <v>607</v>
      </c>
      <c r="B759" s="6" t="s">
        <v>608</v>
      </c>
      <c r="C759" s="6" t="s">
        <v>609</v>
      </c>
      <c r="D759" s="58" t="s">
        <v>610</v>
      </c>
      <c r="E759" s="7">
        <f t="shared" si="12"/>
        <v>13664.548387096775</v>
      </c>
      <c r="F759" s="15">
        <f>5/9</f>
        <v>0.55555555555555558</v>
      </c>
    </row>
    <row r="760" spans="1:6">
      <c r="A760" s="8" t="s">
        <v>1202</v>
      </c>
      <c r="B760" s="9" t="s">
        <v>1203</v>
      </c>
      <c r="C760" s="9" t="s">
        <v>609</v>
      </c>
      <c r="D760" s="59" t="s">
        <v>1204</v>
      </c>
      <c r="E760" s="10">
        <f t="shared" si="12"/>
        <v>11152.612903225807</v>
      </c>
    </row>
    <row r="761" spans="1:6">
      <c r="A761" s="8" t="s">
        <v>1305</v>
      </c>
      <c r="B761" s="9" t="s">
        <v>1306</v>
      </c>
      <c r="C761" s="9" t="s">
        <v>609</v>
      </c>
      <c r="D761" s="59" t="s">
        <v>1307</v>
      </c>
      <c r="E761" s="10">
        <f t="shared" si="12"/>
        <v>10768.225806451614</v>
      </c>
    </row>
    <row r="762" spans="1:6">
      <c r="A762" s="8" t="s">
        <v>1514</v>
      </c>
      <c r="B762" s="9" t="s">
        <v>1515</v>
      </c>
      <c r="C762" s="9" t="s">
        <v>609</v>
      </c>
      <c r="D762" s="59" t="s">
        <v>1516</v>
      </c>
      <c r="E762" s="10">
        <f t="shared" si="12"/>
        <v>10010.612903225807</v>
      </c>
    </row>
    <row r="763" spans="1:6" s="52" customFormat="1">
      <c r="A763" s="55" t="s">
        <v>1634</v>
      </c>
      <c r="B763" s="56" t="s">
        <v>1635</v>
      </c>
      <c r="C763" s="56" t="s">
        <v>609</v>
      </c>
      <c r="D763" s="65" t="s">
        <v>1636</v>
      </c>
      <c r="E763" s="57">
        <f t="shared" si="12"/>
        <v>9488.967741935483</v>
      </c>
      <c r="F763" s="51"/>
    </row>
    <row r="764" spans="1:6">
      <c r="A764" s="8" t="s">
        <v>1796</v>
      </c>
      <c r="B764" s="9" t="s">
        <v>1797</v>
      </c>
      <c r="C764" s="9" t="s">
        <v>609</v>
      </c>
      <c r="D764" s="59" t="s">
        <v>1798</v>
      </c>
      <c r="E764" s="10">
        <f t="shared" si="12"/>
        <v>8887.2580645161288</v>
      </c>
    </row>
    <row r="765" spans="1:6">
      <c r="A765" s="8" t="s">
        <v>1886</v>
      </c>
      <c r="B765" s="9" t="s">
        <v>1887</v>
      </c>
      <c r="C765" s="9" t="s">
        <v>609</v>
      </c>
      <c r="D765" s="59" t="s">
        <v>1888</v>
      </c>
      <c r="E765" s="10">
        <f t="shared" si="12"/>
        <v>8498.8064516129034</v>
      </c>
    </row>
    <row r="766" spans="1:6">
      <c r="A766" s="8" t="s">
        <v>2047</v>
      </c>
      <c r="B766" s="9" t="s">
        <v>2048</v>
      </c>
      <c r="C766" s="9" t="s">
        <v>609</v>
      </c>
      <c r="D766" s="59" t="s">
        <v>2049</v>
      </c>
      <c r="E766" s="10">
        <f t="shared" si="12"/>
        <v>7751.5806451612907</v>
      </c>
    </row>
    <row r="767" spans="1:6">
      <c r="A767" s="11" t="s">
        <v>2131</v>
      </c>
      <c r="B767" s="12" t="s">
        <v>2132</v>
      </c>
      <c r="C767" s="12" t="s">
        <v>609</v>
      </c>
      <c r="D767" s="61" t="s">
        <v>2133</v>
      </c>
      <c r="E767" s="13">
        <f t="shared" si="12"/>
        <v>7202.8709677419356</v>
      </c>
    </row>
    <row r="768" spans="1:6">
      <c r="A768" s="5" t="s">
        <v>61</v>
      </c>
      <c r="B768" s="6" t="s">
        <v>62</v>
      </c>
      <c r="C768" s="6" t="s">
        <v>63</v>
      </c>
      <c r="D768" s="58" t="s">
        <v>64</v>
      </c>
      <c r="E768" s="7">
        <f t="shared" si="12"/>
        <v>22397.709677419356</v>
      </c>
      <c r="F768" s="15">
        <f>16/20</f>
        <v>0.8</v>
      </c>
    </row>
    <row r="769" spans="1:6">
      <c r="A769" s="8" t="s">
        <v>150</v>
      </c>
      <c r="B769" s="9" t="s">
        <v>151</v>
      </c>
      <c r="C769" s="9" t="s">
        <v>63</v>
      </c>
      <c r="D769" s="59" t="s">
        <v>152</v>
      </c>
      <c r="E769" s="10">
        <f t="shared" si="12"/>
        <v>18713.709677419356</v>
      </c>
    </row>
    <row r="770" spans="1:6">
      <c r="A770" s="8" t="s">
        <v>193</v>
      </c>
      <c r="B770" s="9" t="s">
        <v>194</v>
      </c>
      <c r="C770" s="9" t="s">
        <v>63</v>
      </c>
      <c r="D770" s="59" t="s">
        <v>195</v>
      </c>
      <c r="E770" s="10">
        <f t="shared" si="12"/>
        <v>17642.322580645163</v>
      </c>
    </row>
    <row r="771" spans="1:6">
      <c r="A771" s="8" t="s">
        <v>496</v>
      </c>
      <c r="B771" s="9" t="s">
        <v>497</v>
      </c>
      <c r="C771" s="9" t="s">
        <v>63</v>
      </c>
      <c r="D771" s="59" t="s">
        <v>498</v>
      </c>
      <c r="E771" s="10">
        <f t="shared" si="12"/>
        <v>14276.903225806451</v>
      </c>
    </row>
    <row r="772" spans="1:6">
      <c r="A772" s="8" t="s">
        <v>595</v>
      </c>
      <c r="B772" s="9" t="s">
        <v>596</v>
      </c>
      <c r="C772" s="9" t="s">
        <v>63</v>
      </c>
      <c r="D772" s="59" t="s">
        <v>597</v>
      </c>
      <c r="E772" s="10">
        <f t="shared" si="12"/>
        <v>13751.774193548386</v>
      </c>
    </row>
    <row r="773" spans="1:6">
      <c r="A773" s="8" t="s">
        <v>651</v>
      </c>
      <c r="B773" s="9" t="s">
        <v>652</v>
      </c>
      <c r="C773" s="9" t="s">
        <v>63</v>
      </c>
      <c r="D773" s="59" t="s">
        <v>653</v>
      </c>
      <c r="E773" s="10">
        <f t="shared" si="12"/>
        <v>13439.387096774193</v>
      </c>
    </row>
    <row r="774" spans="1:6">
      <c r="A774" s="8" t="s">
        <v>666</v>
      </c>
      <c r="B774" s="9" t="s">
        <v>667</v>
      </c>
      <c r="C774" s="9" t="s">
        <v>63</v>
      </c>
      <c r="D774" s="59" t="s">
        <v>668</v>
      </c>
      <c r="E774" s="10">
        <f t="shared" si="12"/>
        <v>13349.129032258064</v>
      </c>
    </row>
    <row r="775" spans="1:6">
      <c r="A775" s="8" t="s">
        <v>883</v>
      </c>
      <c r="B775" s="9" t="s">
        <v>884</v>
      </c>
      <c r="C775" s="9" t="s">
        <v>63</v>
      </c>
      <c r="D775" s="59" t="s">
        <v>885</v>
      </c>
      <c r="E775" s="10">
        <f t="shared" si="12"/>
        <v>12376.354838709678</v>
      </c>
    </row>
    <row r="776" spans="1:6">
      <c r="A776" s="8" t="s">
        <v>931</v>
      </c>
      <c r="B776" s="9" t="s">
        <v>932</v>
      </c>
      <c r="C776" s="9" t="s">
        <v>63</v>
      </c>
      <c r="D776" s="59" t="s">
        <v>933</v>
      </c>
      <c r="E776" s="10">
        <f t="shared" si="12"/>
        <v>12117.612903225807</v>
      </c>
    </row>
    <row r="777" spans="1:6" s="52" customFormat="1">
      <c r="A777" s="55" t="s">
        <v>1226</v>
      </c>
      <c r="B777" s="56" t="s">
        <v>1227</v>
      </c>
      <c r="C777" s="56" t="s">
        <v>63</v>
      </c>
      <c r="D777" s="65" t="s">
        <v>1228</v>
      </c>
      <c r="E777" s="57">
        <f t="shared" ref="E777:E840" si="13">D777/31</f>
        <v>11125.064516129032</v>
      </c>
      <c r="F777" s="51"/>
    </row>
    <row r="778" spans="1:6">
      <c r="A778" s="8" t="s">
        <v>1293</v>
      </c>
      <c r="B778" s="9" t="s">
        <v>1294</v>
      </c>
      <c r="C778" s="9" t="s">
        <v>63</v>
      </c>
      <c r="D778" s="59" t="s">
        <v>1295</v>
      </c>
      <c r="E778" s="10">
        <f t="shared" si="13"/>
        <v>10792</v>
      </c>
    </row>
    <row r="779" spans="1:6">
      <c r="A779" s="8" t="s">
        <v>1350</v>
      </c>
      <c r="B779" s="9" t="s">
        <v>1351</v>
      </c>
      <c r="C779" s="9" t="s">
        <v>63</v>
      </c>
      <c r="D779" s="59" t="s">
        <v>1352</v>
      </c>
      <c r="E779" s="10">
        <f t="shared" si="13"/>
        <v>10613.774193548386</v>
      </c>
    </row>
    <row r="780" spans="1:6">
      <c r="A780" s="8" t="s">
        <v>1358</v>
      </c>
      <c r="B780" s="9" t="s">
        <v>1359</v>
      </c>
      <c r="C780" s="9" t="s">
        <v>63</v>
      </c>
      <c r="D780" s="59" t="s">
        <v>1360</v>
      </c>
      <c r="E780" s="10">
        <f t="shared" si="13"/>
        <v>10582.935483870968</v>
      </c>
    </row>
    <row r="781" spans="1:6">
      <c r="A781" s="8" t="s">
        <v>1406</v>
      </c>
      <c r="B781" s="9" t="s">
        <v>1407</v>
      </c>
      <c r="C781" s="9" t="s">
        <v>63</v>
      </c>
      <c r="D781" s="59" t="s">
        <v>1408</v>
      </c>
      <c r="E781" s="10">
        <f t="shared" si="13"/>
        <v>10405.096774193549</v>
      </c>
    </row>
    <row r="782" spans="1:6">
      <c r="A782" s="8" t="s">
        <v>1505</v>
      </c>
      <c r="B782" s="9" t="s">
        <v>1506</v>
      </c>
      <c r="C782" s="9" t="s">
        <v>63</v>
      </c>
      <c r="D782" s="59" t="s">
        <v>1507</v>
      </c>
      <c r="E782" s="10">
        <f t="shared" si="13"/>
        <v>10043.967741935483</v>
      </c>
    </row>
    <row r="783" spans="1:6">
      <c r="A783" s="8" t="s">
        <v>1847</v>
      </c>
      <c r="B783" s="9" t="s">
        <v>1848</v>
      </c>
      <c r="C783" s="9" t="s">
        <v>63</v>
      </c>
      <c r="D783" s="59" t="s">
        <v>1849</v>
      </c>
      <c r="E783" s="10">
        <f t="shared" si="13"/>
        <v>8653.7096774193542</v>
      </c>
    </row>
    <row r="784" spans="1:6">
      <c r="A784" s="8" t="s">
        <v>1913</v>
      </c>
      <c r="B784" s="9" t="s">
        <v>1914</v>
      </c>
      <c r="C784" s="9" t="s">
        <v>63</v>
      </c>
      <c r="D784" s="59" t="s">
        <v>1915</v>
      </c>
      <c r="E784" s="10">
        <f t="shared" si="13"/>
        <v>8380.967741935483</v>
      </c>
    </row>
    <row r="785" spans="1:6">
      <c r="A785" s="8" t="s">
        <v>1984</v>
      </c>
      <c r="B785" s="9" t="s">
        <v>1985</v>
      </c>
      <c r="C785" s="9" t="s">
        <v>63</v>
      </c>
      <c r="D785" s="59" t="s">
        <v>1986</v>
      </c>
      <c r="E785" s="10">
        <f t="shared" si="13"/>
        <v>8115.322580645161</v>
      </c>
    </row>
    <row r="786" spans="1:6" s="52" customFormat="1">
      <c r="A786" s="55" t="s">
        <v>2343</v>
      </c>
      <c r="B786" s="56" t="s">
        <v>2344</v>
      </c>
      <c r="C786" s="56" t="s">
        <v>63</v>
      </c>
      <c r="D786" s="65" t="s">
        <v>2345</v>
      </c>
      <c r="E786" s="57">
        <f t="shared" si="13"/>
        <v>5902.3548387096771</v>
      </c>
      <c r="F786" s="51"/>
    </row>
    <row r="787" spans="1:6">
      <c r="A787" s="11" t="s">
        <v>2576</v>
      </c>
      <c r="B787" s="12" t="s">
        <v>2577</v>
      </c>
      <c r="C787" s="12" t="s">
        <v>63</v>
      </c>
      <c r="D787" s="61" t="s">
        <v>2545</v>
      </c>
      <c r="E787" s="13">
        <f t="shared" si="13"/>
        <v>0</v>
      </c>
    </row>
    <row r="788" spans="1:6">
      <c r="A788" s="5" t="s">
        <v>69</v>
      </c>
      <c r="B788" s="6" t="s">
        <v>70</v>
      </c>
      <c r="C788" s="6" t="s">
        <v>71</v>
      </c>
      <c r="D788" s="58" t="s">
        <v>72</v>
      </c>
      <c r="E788" s="7">
        <f t="shared" si="13"/>
        <v>21451.354838709678</v>
      </c>
      <c r="F788" s="15">
        <f>10/19</f>
        <v>0.52631578947368418</v>
      </c>
    </row>
    <row r="789" spans="1:6">
      <c r="A789" s="8" t="s">
        <v>244</v>
      </c>
      <c r="B789" s="9" t="s">
        <v>245</v>
      </c>
      <c r="C789" s="9" t="s">
        <v>71</v>
      </c>
      <c r="D789" s="59" t="s">
        <v>246</v>
      </c>
      <c r="E789" s="10">
        <f t="shared" si="13"/>
        <v>17049.290322580644</v>
      </c>
    </row>
    <row r="790" spans="1:6">
      <c r="A790" s="8" t="s">
        <v>260</v>
      </c>
      <c r="B790" s="9" t="s">
        <v>261</v>
      </c>
      <c r="C790" s="9" t="s">
        <v>71</v>
      </c>
      <c r="D790" s="59" t="s">
        <v>262</v>
      </c>
      <c r="E790" s="10">
        <f t="shared" si="13"/>
        <v>16725.967741935485</v>
      </c>
    </row>
    <row r="791" spans="1:6">
      <c r="A791" s="8" t="s">
        <v>447</v>
      </c>
      <c r="B791" s="9" t="s">
        <v>448</v>
      </c>
      <c r="C791" s="9" t="s">
        <v>71</v>
      </c>
      <c r="D791" s="59" t="s">
        <v>449</v>
      </c>
      <c r="E791" s="10">
        <f t="shared" si="13"/>
        <v>14571.645161290322</v>
      </c>
    </row>
    <row r="792" spans="1:6">
      <c r="A792" s="8" t="s">
        <v>892</v>
      </c>
      <c r="B792" s="9" t="s">
        <v>893</v>
      </c>
      <c r="C792" s="9" t="s">
        <v>71</v>
      </c>
      <c r="D792" s="59" t="s">
        <v>894</v>
      </c>
      <c r="E792" s="10">
        <f t="shared" si="13"/>
        <v>12328.903225806451</v>
      </c>
    </row>
    <row r="793" spans="1:6">
      <c r="A793" s="8" t="s">
        <v>1181</v>
      </c>
      <c r="B793" s="9" t="s">
        <v>1182</v>
      </c>
      <c r="C793" s="9" t="s">
        <v>71</v>
      </c>
      <c r="D793" s="59" t="s">
        <v>1183</v>
      </c>
      <c r="E793" s="10">
        <f t="shared" si="13"/>
        <v>11219.354838709678</v>
      </c>
    </row>
    <row r="794" spans="1:6">
      <c r="A794" s="8" t="s">
        <v>1212</v>
      </c>
      <c r="B794" s="9" t="s">
        <v>1213</v>
      </c>
      <c r="C794" s="9" t="s">
        <v>71</v>
      </c>
      <c r="D794" s="59" t="s">
        <v>1214</v>
      </c>
      <c r="E794" s="10">
        <f t="shared" si="13"/>
        <v>11143</v>
      </c>
    </row>
    <row r="795" spans="1:6">
      <c r="A795" s="8" t="s">
        <v>1242</v>
      </c>
      <c r="B795" s="9" t="s">
        <v>1243</v>
      </c>
      <c r="C795" s="9" t="s">
        <v>71</v>
      </c>
      <c r="D795" s="59" t="s">
        <v>1244</v>
      </c>
      <c r="E795" s="10">
        <f t="shared" si="13"/>
        <v>11025.354838709678</v>
      </c>
    </row>
    <row r="796" spans="1:6">
      <c r="A796" s="8" t="s">
        <v>1302</v>
      </c>
      <c r="B796" s="9" t="s">
        <v>1303</v>
      </c>
      <c r="C796" s="9" t="s">
        <v>71</v>
      </c>
      <c r="D796" s="59" t="s">
        <v>1304</v>
      </c>
      <c r="E796" s="10">
        <f t="shared" si="13"/>
        <v>10778</v>
      </c>
    </row>
    <row r="797" spans="1:6">
      <c r="A797" s="8" t="s">
        <v>1356</v>
      </c>
      <c r="B797" s="9" t="s">
        <v>461</v>
      </c>
      <c r="C797" s="9" t="s">
        <v>71</v>
      </c>
      <c r="D797" s="59" t="s">
        <v>1357</v>
      </c>
      <c r="E797" s="10">
        <f t="shared" si="13"/>
        <v>10602.870967741936</v>
      </c>
    </row>
    <row r="798" spans="1:6">
      <c r="A798" s="8" t="s">
        <v>1559</v>
      </c>
      <c r="B798" s="9" t="s">
        <v>1560</v>
      </c>
      <c r="C798" s="9" t="s">
        <v>71</v>
      </c>
      <c r="D798" s="59" t="s">
        <v>1561</v>
      </c>
      <c r="E798" s="10">
        <f t="shared" si="13"/>
        <v>9816.032258064517</v>
      </c>
    </row>
    <row r="799" spans="1:6">
      <c r="A799" s="8" t="s">
        <v>1652</v>
      </c>
      <c r="B799" s="9" t="s">
        <v>1653</v>
      </c>
      <c r="C799" s="9" t="s">
        <v>71</v>
      </c>
      <c r="D799" s="59" t="s">
        <v>1654</v>
      </c>
      <c r="E799" s="10">
        <f t="shared" si="13"/>
        <v>9419.3870967741932</v>
      </c>
    </row>
    <row r="800" spans="1:6">
      <c r="A800" s="8" t="s">
        <v>1736</v>
      </c>
      <c r="B800" s="9" t="s">
        <v>1737</v>
      </c>
      <c r="C800" s="9" t="s">
        <v>71</v>
      </c>
      <c r="D800" s="59" t="s">
        <v>1738</v>
      </c>
      <c r="E800" s="10">
        <f t="shared" si="13"/>
        <v>9076.8064516129034</v>
      </c>
    </row>
    <row r="801" spans="1:6">
      <c r="A801" s="8" t="s">
        <v>1853</v>
      </c>
      <c r="B801" s="9" t="s">
        <v>1854</v>
      </c>
      <c r="C801" s="9" t="s">
        <v>71</v>
      </c>
      <c r="D801" s="59" t="s">
        <v>1855</v>
      </c>
      <c r="E801" s="10">
        <f t="shared" si="13"/>
        <v>8644.5806451612898</v>
      </c>
    </row>
    <row r="802" spans="1:6">
      <c r="A802" s="8" t="s">
        <v>1889</v>
      </c>
      <c r="B802" s="9" t="s">
        <v>1890</v>
      </c>
      <c r="C802" s="9" t="s">
        <v>71</v>
      </c>
      <c r="D802" s="59" t="s">
        <v>1891</v>
      </c>
      <c r="E802" s="10">
        <f t="shared" si="13"/>
        <v>8492.9032258064508</v>
      </c>
    </row>
    <row r="803" spans="1:6">
      <c r="A803" s="8" t="s">
        <v>1966</v>
      </c>
      <c r="B803" s="9" t="s">
        <v>1967</v>
      </c>
      <c r="C803" s="9" t="s">
        <v>71</v>
      </c>
      <c r="D803" s="59" t="s">
        <v>1968</v>
      </c>
      <c r="E803" s="10">
        <f t="shared" si="13"/>
        <v>8177.3870967741932</v>
      </c>
    </row>
    <row r="804" spans="1:6">
      <c r="A804" s="8" t="s">
        <v>1987</v>
      </c>
      <c r="B804" s="9" t="s">
        <v>1988</v>
      </c>
      <c r="C804" s="9" t="s">
        <v>71</v>
      </c>
      <c r="D804" s="59" t="s">
        <v>1989</v>
      </c>
      <c r="E804" s="10">
        <f t="shared" si="13"/>
        <v>8113.677419354839</v>
      </c>
    </row>
    <row r="805" spans="1:6">
      <c r="A805" s="8" t="s">
        <v>2002</v>
      </c>
      <c r="B805" s="9" t="s">
        <v>2003</v>
      </c>
      <c r="C805" s="9" t="s">
        <v>71</v>
      </c>
      <c r="D805" s="59" t="s">
        <v>2004</v>
      </c>
      <c r="E805" s="10">
        <f t="shared" si="13"/>
        <v>8016.5483870967746</v>
      </c>
    </row>
    <row r="806" spans="1:6">
      <c r="A806" s="11" t="s">
        <v>2316</v>
      </c>
      <c r="B806" s="12" t="s">
        <v>2317</v>
      </c>
      <c r="C806" s="12" t="s">
        <v>71</v>
      </c>
      <c r="D806" s="61" t="s">
        <v>2318</v>
      </c>
      <c r="E806" s="13">
        <f t="shared" si="13"/>
        <v>6237.5483870967746</v>
      </c>
    </row>
    <row r="807" spans="1:6" s="52" customFormat="1">
      <c r="A807" s="67" t="s">
        <v>694</v>
      </c>
      <c r="B807" s="68" t="s">
        <v>695</v>
      </c>
      <c r="C807" s="68" t="s">
        <v>696</v>
      </c>
      <c r="D807" s="69" t="s">
        <v>697</v>
      </c>
      <c r="E807" s="70">
        <f t="shared" si="13"/>
        <v>13210.806451612903</v>
      </c>
      <c r="F807" s="51">
        <f>2/10</f>
        <v>0.2</v>
      </c>
    </row>
    <row r="808" spans="1:6">
      <c r="A808" s="8" t="s">
        <v>1142</v>
      </c>
      <c r="B808" s="9" t="s">
        <v>1143</v>
      </c>
      <c r="C808" s="9" t="s">
        <v>696</v>
      </c>
      <c r="D808" s="59" t="s">
        <v>1144</v>
      </c>
      <c r="E808" s="10">
        <f t="shared" si="13"/>
        <v>11381.612903225807</v>
      </c>
    </row>
    <row r="809" spans="1:6">
      <c r="A809" s="8" t="s">
        <v>1625</v>
      </c>
      <c r="B809" s="9" t="s">
        <v>1626</v>
      </c>
      <c r="C809" s="9" t="s">
        <v>696</v>
      </c>
      <c r="D809" s="59" t="s">
        <v>1627</v>
      </c>
      <c r="E809" s="10">
        <f t="shared" si="13"/>
        <v>9573.1612903225814</v>
      </c>
    </row>
    <row r="810" spans="1:6">
      <c r="A810" s="8" t="s">
        <v>1945</v>
      </c>
      <c r="B810" s="9" t="s">
        <v>1946</v>
      </c>
      <c r="C810" s="9" t="s">
        <v>696</v>
      </c>
      <c r="D810" s="59" t="s">
        <v>1947</v>
      </c>
      <c r="E810" s="10">
        <f t="shared" si="13"/>
        <v>8254.3870967741932</v>
      </c>
    </row>
    <row r="811" spans="1:6">
      <c r="A811" s="8" t="s">
        <v>2053</v>
      </c>
      <c r="B811" s="9" t="s">
        <v>2054</v>
      </c>
      <c r="C811" s="9" t="s">
        <v>696</v>
      </c>
      <c r="D811" s="59" t="s">
        <v>2055</v>
      </c>
      <c r="E811" s="10">
        <f t="shared" si="13"/>
        <v>7727.4838709677415</v>
      </c>
    </row>
    <row r="812" spans="1:6">
      <c r="A812" s="8" t="s">
        <v>2170</v>
      </c>
      <c r="B812" s="9" t="s">
        <v>2171</v>
      </c>
      <c r="C812" s="9" t="s">
        <v>696</v>
      </c>
      <c r="D812" s="59" t="s">
        <v>2172</v>
      </c>
      <c r="E812" s="10">
        <f t="shared" si="13"/>
        <v>7056.1290322580644</v>
      </c>
    </row>
    <row r="813" spans="1:6">
      <c r="A813" s="8" t="s">
        <v>2212</v>
      </c>
      <c r="B813" s="9" t="s">
        <v>2213</v>
      </c>
      <c r="C813" s="9" t="s">
        <v>696</v>
      </c>
      <c r="D813" s="59" t="s">
        <v>2214</v>
      </c>
      <c r="E813" s="10">
        <f t="shared" si="13"/>
        <v>6929.1612903225805</v>
      </c>
    </row>
    <row r="814" spans="1:6">
      <c r="A814" s="8" t="s">
        <v>2271</v>
      </c>
      <c r="B814" s="9" t="s">
        <v>2272</v>
      </c>
      <c r="C814" s="9" t="s">
        <v>696</v>
      </c>
      <c r="D814" s="59" t="s">
        <v>2273</v>
      </c>
      <c r="E814" s="10">
        <f t="shared" si="13"/>
        <v>6508.9677419354839</v>
      </c>
    </row>
    <row r="815" spans="1:6">
      <c r="A815" s="8" t="s">
        <v>2472</v>
      </c>
      <c r="B815" s="9" t="s">
        <v>2473</v>
      </c>
      <c r="C815" s="9" t="s">
        <v>696</v>
      </c>
      <c r="D815" s="59" t="s">
        <v>2474</v>
      </c>
      <c r="E815" s="10">
        <f t="shared" si="13"/>
        <v>3245.8387096774195</v>
      </c>
    </row>
    <row r="816" spans="1:6">
      <c r="A816" s="11" t="s">
        <v>2493</v>
      </c>
      <c r="B816" s="12" t="s">
        <v>2494</v>
      </c>
      <c r="C816" s="12" t="s">
        <v>696</v>
      </c>
      <c r="D816" s="61" t="s">
        <v>2495</v>
      </c>
      <c r="E816" s="13">
        <f t="shared" si="13"/>
        <v>2448.2580645161293</v>
      </c>
    </row>
    <row r="817" spans="1:6" s="52" customFormat="1">
      <c r="A817" s="67" t="s">
        <v>7</v>
      </c>
      <c r="B817" s="68" t="s">
        <v>8</v>
      </c>
      <c r="C817" s="68" t="s">
        <v>9</v>
      </c>
      <c r="D817" s="69" t="s">
        <v>10</v>
      </c>
      <c r="E817" s="70">
        <f t="shared" si="13"/>
        <v>34742.193548387098</v>
      </c>
      <c r="F817" s="51">
        <f>5/7</f>
        <v>0.7142857142857143</v>
      </c>
    </row>
    <row r="818" spans="1:6">
      <c r="A818" s="8" t="s">
        <v>123</v>
      </c>
      <c r="B818" s="9" t="s">
        <v>124</v>
      </c>
      <c r="C818" s="9" t="s">
        <v>9</v>
      </c>
      <c r="D818" s="59" t="s">
        <v>125</v>
      </c>
      <c r="E818" s="10">
        <f t="shared" si="13"/>
        <v>19309.451612903227</v>
      </c>
    </row>
    <row r="819" spans="1:6">
      <c r="A819" s="8" t="s">
        <v>1022</v>
      </c>
      <c r="B819" s="9" t="s">
        <v>1023</v>
      </c>
      <c r="C819" s="9" t="s">
        <v>9</v>
      </c>
      <c r="D819" s="59" t="s">
        <v>1024</v>
      </c>
      <c r="E819" s="10">
        <f t="shared" si="13"/>
        <v>11795.290322580646</v>
      </c>
    </row>
    <row r="820" spans="1:6">
      <c r="A820" s="8" t="s">
        <v>1157</v>
      </c>
      <c r="B820" s="9" t="s">
        <v>1158</v>
      </c>
      <c r="C820" s="9" t="s">
        <v>9</v>
      </c>
      <c r="D820" s="59" t="s">
        <v>1159</v>
      </c>
      <c r="E820" s="10">
        <f t="shared" si="13"/>
        <v>11301.322580645161</v>
      </c>
    </row>
    <row r="821" spans="1:6">
      <c r="A821" s="8" t="s">
        <v>1529</v>
      </c>
      <c r="B821" s="9" t="s">
        <v>1530</v>
      </c>
      <c r="C821" s="9" t="s">
        <v>9</v>
      </c>
      <c r="D821" s="59" t="s">
        <v>1531</v>
      </c>
      <c r="E821" s="10">
        <f t="shared" si="13"/>
        <v>9913.7741935483864</v>
      </c>
    </row>
    <row r="822" spans="1:6">
      <c r="A822" s="8" t="s">
        <v>1778</v>
      </c>
      <c r="B822" s="9" t="s">
        <v>1779</v>
      </c>
      <c r="C822" s="9" t="s">
        <v>9</v>
      </c>
      <c r="D822" s="59" t="s">
        <v>1780</v>
      </c>
      <c r="E822" s="10">
        <f t="shared" si="13"/>
        <v>8957.6129032258068</v>
      </c>
    </row>
    <row r="823" spans="1:6" s="52" customFormat="1">
      <c r="A823" s="48" t="s">
        <v>1784</v>
      </c>
      <c r="B823" s="49" t="s">
        <v>1785</v>
      </c>
      <c r="C823" s="49" t="s">
        <v>9</v>
      </c>
      <c r="D823" s="71" t="s">
        <v>1786</v>
      </c>
      <c r="E823" s="50">
        <f t="shared" si="13"/>
        <v>8939.9032258064508</v>
      </c>
      <c r="F823" s="51"/>
    </row>
    <row r="824" spans="1:6">
      <c r="A824" s="5" t="s">
        <v>744</v>
      </c>
      <c r="B824" s="6" t="s">
        <v>745</v>
      </c>
      <c r="C824" s="6" t="s">
        <v>746</v>
      </c>
      <c r="D824" s="58" t="s">
        <v>747</v>
      </c>
      <c r="E824" s="7">
        <f t="shared" si="13"/>
        <v>12930.322580645161</v>
      </c>
      <c r="F824" s="15">
        <f>1/8</f>
        <v>0.125</v>
      </c>
    </row>
    <row r="825" spans="1:6">
      <c r="A825" s="8" t="s">
        <v>1856</v>
      </c>
      <c r="B825" s="9" t="s">
        <v>1857</v>
      </c>
      <c r="C825" s="9" t="s">
        <v>746</v>
      </c>
      <c r="D825" s="59" t="s">
        <v>1858</v>
      </c>
      <c r="E825" s="10">
        <f t="shared" si="13"/>
        <v>8637.645161290322</v>
      </c>
    </row>
    <row r="826" spans="1:6">
      <c r="A826" s="8" t="s">
        <v>2038</v>
      </c>
      <c r="B826" s="9" t="s">
        <v>2039</v>
      </c>
      <c r="C826" s="9" t="s">
        <v>746</v>
      </c>
      <c r="D826" s="59" t="s">
        <v>2040</v>
      </c>
      <c r="E826" s="10">
        <f t="shared" si="13"/>
        <v>7816.4193548387093</v>
      </c>
    </row>
    <row r="827" spans="1:6">
      <c r="A827" s="8" t="s">
        <v>2074</v>
      </c>
      <c r="B827" s="9" t="s">
        <v>2075</v>
      </c>
      <c r="C827" s="9" t="s">
        <v>746</v>
      </c>
      <c r="D827" s="59" t="s">
        <v>2076</v>
      </c>
      <c r="E827" s="10">
        <f t="shared" si="13"/>
        <v>7517.7419354838712</v>
      </c>
    </row>
    <row r="828" spans="1:6">
      <c r="A828" s="8" t="s">
        <v>2122</v>
      </c>
      <c r="B828" s="9" t="s">
        <v>2123</v>
      </c>
      <c r="C828" s="9" t="s">
        <v>746</v>
      </c>
      <c r="D828" s="59" t="s">
        <v>2124</v>
      </c>
      <c r="E828" s="10">
        <f t="shared" si="13"/>
        <v>7234.0322580645161</v>
      </c>
    </row>
    <row r="829" spans="1:6">
      <c r="A829" s="8" t="s">
        <v>2176</v>
      </c>
      <c r="B829" s="9" t="s">
        <v>2177</v>
      </c>
      <c r="C829" s="9" t="s">
        <v>746</v>
      </c>
      <c r="D829" s="59" t="s">
        <v>2178</v>
      </c>
      <c r="E829" s="10">
        <f t="shared" si="13"/>
        <v>7036.0322580645161</v>
      </c>
    </row>
    <row r="830" spans="1:6">
      <c r="A830" s="8" t="s">
        <v>2233</v>
      </c>
      <c r="B830" s="9" t="s">
        <v>2234</v>
      </c>
      <c r="C830" s="9" t="s">
        <v>746</v>
      </c>
      <c r="D830" s="59" t="s">
        <v>2235</v>
      </c>
      <c r="E830" s="10">
        <f t="shared" si="13"/>
        <v>6854.0645161290322</v>
      </c>
    </row>
    <row r="831" spans="1:6">
      <c r="A831" s="11" t="s">
        <v>2508</v>
      </c>
      <c r="B831" s="12" t="s">
        <v>2509</v>
      </c>
      <c r="C831" s="12" t="s">
        <v>746</v>
      </c>
      <c r="D831" s="61" t="s">
        <v>2510</v>
      </c>
      <c r="E831" s="13">
        <f t="shared" si="13"/>
        <v>1315.4193548387098</v>
      </c>
    </row>
    <row r="832" spans="1:6">
      <c r="A832" s="5" t="s">
        <v>143</v>
      </c>
      <c r="B832" s="6" t="s">
        <v>144</v>
      </c>
      <c r="C832" s="6" t="s">
        <v>145</v>
      </c>
      <c r="D832" s="58" t="s">
        <v>146</v>
      </c>
      <c r="E832" s="7">
        <f t="shared" si="13"/>
        <v>18765.064516129034</v>
      </c>
      <c r="F832" s="15">
        <f>4/12</f>
        <v>0.33333333333333331</v>
      </c>
    </row>
    <row r="833" spans="1:6">
      <c r="A833" s="8" t="s">
        <v>351</v>
      </c>
      <c r="B833" s="9" t="s">
        <v>352</v>
      </c>
      <c r="C833" s="9" t="s">
        <v>145</v>
      </c>
      <c r="D833" s="59" t="s">
        <v>353</v>
      </c>
      <c r="E833" s="10">
        <f t="shared" si="13"/>
        <v>15572.838709677419</v>
      </c>
    </row>
    <row r="834" spans="1:6">
      <c r="A834" s="8" t="s">
        <v>441</v>
      </c>
      <c r="B834" s="9" t="s">
        <v>442</v>
      </c>
      <c r="C834" s="9" t="s">
        <v>145</v>
      </c>
      <c r="D834" s="59" t="s">
        <v>443</v>
      </c>
      <c r="E834" s="10">
        <f t="shared" si="13"/>
        <v>14630.129032258064</v>
      </c>
    </row>
    <row r="835" spans="1:6">
      <c r="A835" s="8" t="s">
        <v>1427</v>
      </c>
      <c r="B835" s="9" t="s">
        <v>1428</v>
      </c>
      <c r="C835" s="9" t="s">
        <v>145</v>
      </c>
      <c r="D835" s="59" t="s">
        <v>1429</v>
      </c>
      <c r="E835" s="10">
        <f t="shared" si="13"/>
        <v>10339.548387096775</v>
      </c>
    </row>
    <row r="836" spans="1:6">
      <c r="A836" s="8" t="s">
        <v>2029</v>
      </c>
      <c r="B836" s="9" t="s">
        <v>2030</v>
      </c>
      <c r="C836" s="9" t="s">
        <v>145</v>
      </c>
      <c r="D836" s="59" t="s">
        <v>2031</v>
      </c>
      <c r="E836" s="10">
        <f t="shared" si="13"/>
        <v>7882.5161290322585</v>
      </c>
    </row>
    <row r="837" spans="1:6">
      <c r="A837" s="8" t="s">
        <v>2041</v>
      </c>
      <c r="B837" s="9" t="s">
        <v>2042</v>
      </c>
      <c r="C837" s="9" t="s">
        <v>145</v>
      </c>
      <c r="D837" s="59" t="s">
        <v>2043</v>
      </c>
      <c r="E837" s="10">
        <f t="shared" si="13"/>
        <v>7791.4516129032254</v>
      </c>
    </row>
    <row r="838" spans="1:6" s="14" customFormat="1">
      <c r="A838" s="46" t="s">
        <v>2065</v>
      </c>
      <c r="B838" s="21" t="s">
        <v>2066</v>
      </c>
      <c r="C838" s="21" t="s">
        <v>145</v>
      </c>
      <c r="D838" s="64" t="s">
        <v>2067</v>
      </c>
      <c r="E838" s="47">
        <f t="shared" si="13"/>
        <v>7637.0645161290322</v>
      </c>
      <c r="F838" s="16"/>
    </row>
    <row r="839" spans="1:6">
      <c r="A839" s="8" t="s">
        <v>2077</v>
      </c>
      <c r="B839" s="9" t="s">
        <v>2078</v>
      </c>
      <c r="C839" s="9" t="s">
        <v>145</v>
      </c>
      <c r="D839" s="59" t="s">
        <v>2079</v>
      </c>
      <c r="E839" s="10">
        <f t="shared" si="13"/>
        <v>7511.0322580645161</v>
      </c>
    </row>
    <row r="840" spans="1:6">
      <c r="A840" s="8" t="s">
        <v>2137</v>
      </c>
      <c r="B840" s="9" t="s">
        <v>2138</v>
      </c>
      <c r="C840" s="9" t="s">
        <v>145</v>
      </c>
      <c r="D840" s="59" t="s">
        <v>2139</v>
      </c>
      <c r="E840" s="10">
        <f t="shared" si="13"/>
        <v>7193.6129032258068</v>
      </c>
    </row>
    <row r="841" spans="1:6">
      <c r="A841" s="8" t="s">
        <v>2149</v>
      </c>
      <c r="B841" s="9" t="s">
        <v>2150</v>
      </c>
      <c r="C841" s="9" t="s">
        <v>145</v>
      </c>
      <c r="D841" s="59" t="s">
        <v>2151</v>
      </c>
      <c r="E841" s="10">
        <f t="shared" ref="E841:E843" si="14">D841/31</f>
        <v>7126.2258064516127</v>
      </c>
    </row>
    <row r="842" spans="1:6">
      <c r="A842" s="8" t="s">
        <v>2457</v>
      </c>
      <c r="B842" s="9" t="s">
        <v>2458</v>
      </c>
      <c r="C842" s="9" t="s">
        <v>145</v>
      </c>
      <c r="D842" s="59" t="s">
        <v>2459</v>
      </c>
      <c r="E842" s="10">
        <f t="shared" si="14"/>
        <v>3636.3225806451615</v>
      </c>
    </row>
    <row r="843" spans="1:6">
      <c r="A843" s="11" t="s">
        <v>2552</v>
      </c>
      <c r="B843" s="12" t="s">
        <v>2553</v>
      </c>
      <c r="C843" s="12" t="s">
        <v>145</v>
      </c>
      <c r="D843" s="61" t="s">
        <v>2545</v>
      </c>
      <c r="E843" s="13">
        <f t="shared" si="14"/>
        <v>0</v>
      </c>
    </row>
  </sheetData>
  <autoFilter ref="A1:H1"/>
  <sortState ref="A2:G848">
    <sortCondition descending="1" ref="E2:E848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个人成绩</vt:lpstr>
      <vt:lpstr>团队统计</vt:lpstr>
      <vt:lpstr>团队成绩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lxj</dc:creator>
  <cp:lastModifiedBy>unknown</cp:lastModifiedBy>
  <dcterms:created xsi:type="dcterms:W3CDTF">2015-06-03T01:27:37Z</dcterms:created>
  <dcterms:modified xsi:type="dcterms:W3CDTF">2015-06-03T01:56:21Z</dcterms:modified>
</cp:coreProperties>
</file>